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แผนภาพรวม" sheetId="1" r:id="rId1"/>
  </sheets>
  <definedNames>
    <definedName name="_xlnm.Print_Area" localSheetId="0">'แผนภาพรวม'!$A$1:$U$75</definedName>
    <definedName name="_xlnm.Print_Titles" localSheetId="0">'แผนภาพรวม'!$6:$8</definedName>
  </definedNames>
  <calcPr fullCalcOnLoad="1"/>
</workbook>
</file>

<file path=xl/sharedStrings.xml><?xml version="1.0" encoding="utf-8"?>
<sst xmlns="http://schemas.openxmlformats.org/spreadsheetml/2006/main" count="218" uniqueCount="119">
  <si>
    <t>แผนงานงบประมาณ/ผลผลิต/โครงการ/กิจกรรม</t>
  </si>
  <si>
    <t>หน่วยนับ</t>
  </si>
  <si>
    <t>เป้าหมาย</t>
  </si>
  <si>
    <t>งบประมาณ</t>
  </si>
  <si>
    <t>หน่วย</t>
  </si>
  <si>
    <t>ดำเนินการ</t>
  </si>
  <si>
    <t>กิจกรรมหลัก : บริหารการจัดเก็บและใช้ประโยชน์ข้อมูลเพื่อการพัฒนาชุมชน</t>
  </si>
  <si>
    <t>1. การบริหารการจัดเก็บและใช้ประโยชน์ข้อมูลความจำเป็นพื้นฐาน (จปฐ.)</t>
  </si>
  <si>
    <t>เล่ม</t>
  </si>
  <si>
    <t>ชุด</t>
  </si>
  <si>
    <t>รุ่น/คน/วัน</t>
  </si>
  <si>
    <t>จังหวัด/ครั้ง</t>
  </si>
  <si>
    <t>จังหวัด</t>
  </si>
  <si>
    <t>คน</t>
  </si>
  <si>
    <t>อำเภอ</t>
  </si>
  <si>
    <t>ครั้ง/คน/วัน</t>
  </si>
  <si>
    <t>ครั้ง</t>
  </si>
  <si>
    <t>แห่ง</t>
  </si>
  <si>
    <t>2. การบริหารการจัดเก็บและใช้ประโยชน์ข้อมูลพื้นฐานระดับหมู่บ้าน (กชช. 2ค)</t>
  </si>
  <si>
    <t>ตำบล</t>
  </si>
  <si>
    <t>2.1 จัดพิมพ์แบบสอบถามข้อมูลพื้นฐานระดับหมู่บ้าน (กชช. 2ค) ปี 2562</t>
  </si>
  <si>
    <t>76/1,832/1</t>
  </si>
  <si>
    <t>76/2</t>
  </si>
  <si>
    <t>1.3 การจัดเก็บข้อมูลความจำเป็นพื้นฐาน (จปฐ.)</t>
  </si>
  <si>
    <t>1.5 การเผยแพร่และส่งเสริมการใช้ประโยชน์จากข้อมูลความจำเป็นพื้นฐาน (จปฐ.)</t>
  </si>
  <si>
    <t>งาน</t>
  </si>
  <si>
    <t>ระบบ</t>
  </si>
  <si>
    <t>ไตรมาสที่ 1</t>
  </si>
  <si>
    <t>ไตรมาสที่ 2</t>
  </si>
  <si>
    <t>ไตรมาสที่ 3</t>
  </si>
  <si>
    <t>ไตรมาสที่ 4</t>
  </si>
  <si>
    <t>(บาท)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</si>
  <si>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</si>
  <si>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</si>
  <si>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</si>
  <si>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</si>
  <si>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</si>
  <si>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</si>
  <si>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</si>
  <si>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</si>
  <si>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</si>
  <si>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</si>
  <si>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</si>
  <si>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</si>
  <si>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ครัวเรือน</t>
  </si>
  <si>
    <t>กับระบบการจัดเก็บข้อมูล จปฐ. ด้วยเครื่องมืออิเล็กทรอนิกส์</t>
  </si>
  <si>
    <t>1/178/5</t>
  </si>
  <si>
    <t>1.4 การตรวจสอบคุณภาพการจัดเก็บข้อมูลความจำเป็นพื้นฐาน (จปฐ.)</t>
  </si>
  <si>
    <t xml:space="preserve">          1) ส่งเสริมการใช้ประโยชน์และรับรองคุณภาพข้อมูลฯ ระดับองค์การบริหารส่วนตำบล</t>
  </si>
  <si>
    <t xml:space="preserve">          2) ส่งเสริมการใช้ประโยชน์และรับรองคุณภาพข้อมูลฯ ระดับเทศบาลตำบล</t>
  </si>
  <si>
    <t xml:space="preserve">          3) ส่งเสริมการใช้ประโยชน์และรับรองคุณภาพข้อมูลฯ ระดับเทศบาลเมือง </t>
  </si>
  <si>
    <t xml:space="preserve">          4) ส่งเสริมการใช้ประโยชน์และรับรองคุณภาพข้อมูลฯ ระดับเทศบาลนครและเมืองพัทยา</t>
  </si>
  <si>
    <t xml:space="preserve">    1.5.3 ส่งเสริมการใช้ประโยชน์และรับรองคุณภาพข้อมูลเพื่อการพัฒนาชุมชน ระดับอำเภอ</t>
  </si>
  <si>
    <t>1/54/2</t>
  </si>
  <si>
    <t>5. การเสริมสร้างประสิทธิภาพระบบรักษาความมั่นคงปลอดภัยสารสนเทศกรมการพัฒนาชุมชน</t>
  </si>
  <si>
    <t>5.1 จัดทำแผนการรักษาความมั่นคงปลอดภัยด้านสารสนเทศ ระดับจังหวัด ประจำปี 2562</t>
  </si>
  <si>
    <t>5.3 เตรียมความพร้อมตรวจติดตามมาตรฐานระบบคุณภาพ ISO 27001:2013</t>
  </si>
  <si>
    <t>5.5 เพิ่มประสิทธิภาพระบบป้องกันและรักษาความมั่นคงปลอดภัยสำหรับเครื่องคอมพิวเตอร์</t>
  </si>
  <si>
    <t>5.6 เพิ่มศักยภาพระบบจัดเก็บข้อมูลจราจรทางคอมพิวเตอร์ (log file)</t>
  </si>
  <si>
    <t>6. การบริหารจัดการสารสนเทศชุมชนเพื่อการพัฒนาเศรษฐกิจชุมชน และคุณภาพชีวิต</t>
  </si>
  <si>
    <t>6.1 พัฒนาบุคลากรด้านการจัดทำสารสนเทศเพื่อการพัฒนาคุณภาพชีวิต</t>
  </si>
  <si>
    <t>6.2 ประชุมเชิงปฏิบัติการการจัดทำฐานข้อมูลสารสนเทศระดับจังหวัด</t>
  </si>
  <si>
    <t>6.3 ประกวดหมู่บ้านสารสนเทศชุมชนดีเด่นเพื่อพัฒนาเศรษฐกิจชุมชนและคุณภาพชีวิต</t>
  </si>
  <si>
    <t>6.4 การจัดทำสารสนเทศตำบลต้นแบบเพื่อการพัฒนาคุณภาพชีวิต</t>
  </si>
  <si>
    <t xml:space="preserve">     1.6.1 ประชุมคณะกรรมการอำนวยการงานพัฒนาคุณภาพชีวิตของประชาชน (พชช.)</t>
  </si>
  <si>
    <t>แผนงานพื้นฐาน : ด้านการแก้ไขปัญหาความยากจน ลดความเหลื่อมล้ำ และสร้างการเติบโตจากภายใน</t>
  </si>
  <si>
    <t>ผลผลิต : เสริมสร้างขีดความสามารถของชุมชนในการบริหารจัดการข้อมูลเพื่อการพัฒนาชุมชน</t>
  </si>
  <si>
    <t>1.1 การพิ่มประสิทธิภาพการบริหารการจัดเก็บและใช้ประโยชน์ข้อมูลเพื่อการพัฒนาชุมชน ประจำปี 2562</t>
  </si>
  <si>
    <t xml:space="preserve">     1.1.1 ประชุมเชิงปฏิบัติการเพิ่มประสิทธิภาพด้านสารสนเทศเพื่อการพัฒนาชุมชน ประจำปี 2562</t>
  </si>
  <si>
    <t xml:space="preserve">     1.1.2 ประชุมคณะทำงานบริหารการจัดเก็บข้อมูลเพื่อการพัฒนาชุมชน ระดับจังหวัด</t>
  </si>
  <si>
    <t>76/1</t>
  </si>
  <si>
    <t xml:space="preserve">     1.1.3 ประชุมเชิงปฏิบัติการเจ้าหน้าที่ผู้รับผิดชอบการจัดเก็บข้อมูลเพื่อการพัฒนาชุมชน ระดับอำเภอ</t>
  </si>
  <si>
    <t>1.2 การเตรียมความพร้อมการจัดเก็บข้อมูลความจำเป็นพื้นฐาน (จปฐ.) ประจำปี 2562</t>
  </si>
  <si>
    <t xml:space="preserve">     1.2.1 ประชุมเชิงปฏิบัติการผู้จัดเก็บข้อมูล จปฐ. ประจำปี 2562</t>
  </si>
  <si>
    <t xml:space="preserve">     1.2.2 ฝึกอบรมผู้บันทึกข้อมูล ประจำปี 2562 เรื่องการใช้โปรแกรมบันทึกและประมวลผลข้อมูล จปฐ.</t>
  </si>
  <si>
    <t xml:space="preserve">     1.2.3 จัดพิมพ์แบบสอบถามข้อมูลความจำเป็นพื้นฐาน (จปฐ.)</t>
  </si>
  <si>
    <t xml:space="preserve">     1.3.1 ค่าจัดเก็บข้อมูลความจำเป็นพื้นฐาน (จปฐ.)</t>
  </si>
  <si>
    <t xml:space="preserve">     1.3.2 ค่าบันทึกและประมวลผลข้อมูลความจำเป็นพื้นฐาน (จปฐ.)</t>
  </si>
  <si>
    <t xml:space="preserve">     1.4.1 ตรวจสอบคุณภาพการจัดเก็บข้อมูล จปฐ. ระดับอำเภอ</t>
  </si>
  <si>
    <t xml:space="preserve">     1.4.2 ตรวจสอบคุณภาพการจัดเก็บข้อมูล จปฐ. ระดับจังหวัด</t>
  </si>
  <si>
    <t xml:space="preserve">     1.4.3 ตรวจสอบคุณภาพการจัดเก็บข้อมูล จปฐ. ส่วนกลาง</t>
  </si>
  <si>
    <t xml:space="preserve">     1.5.1 รณรงค์และเชิญชวนการจัดเก็บข้อมูล จปฐ. ระดับจังหวัด</t>
  </si>
  <si>
    <t xml:space="preserve">     1.5.2 ส่งเสริมการใช้ประโยชน์และรับรองคุณภาพข้อมูล จปฐ. ระดับองค์กรปกครองส่วนท้องถิ่น</t>
  </si>
  <si>
    <t xml:space="preserve">    1.5.4 ส่งเสริมการใช้ประโยชน์จากข้อมูลเพื่อการพัฒนาคุณภาพชีวิตของประชาชน ระดับจังหวัด</t>
  </si>
  <si>
    <t xml:space="preserve">    1.5.5 จัดทำรายงานคุณภาพชีวิตของคนไทย จากข้อมูลความจำเป็นพื้นฐาน (จปฐ.) ปี 2562</t>
  </si>
  <si>
    <t>1.6 การบริหารการดำเนินงานของคณะกรรมการอำนวยการงานพัฒนาคุณภาพชีวิตของประชาชน (พชช.)</t>
  </si>
  <si>
    <t xml:space="preserve">     1.6.2 ประชุมเชิงปฏิบัติการคณะทำงานพัฒนาการบริหารการจัดเก็บข้อมูลเพื่อการพัฒนาชุมชน</t>
  </si>
  <si>
    <t>2.2 ค่าบันทึกและประมวลผลข้อมูลพื้นฐานระดับหมู่บ้าน (กชช. 2ค)</t>
  </si>
  <si>
    <t>1/54/3</t>
  </si>
  <si>
    <t>แผนการปฏิบัติงานและแผนการใช้จ่ายงบประมาณ ประจำปีงบประมาณ พ.ศ.2562</t>
  </si>
  <si>
    <t>ศูนย์สารสนเทศเพื่อการพัฒนาชุมชน   กรมการพัฒนาชุมชน</t>
  </si>
  <si>
    <t xml:space="preserve">          1) สนับสนุนการพัฒนาคุณภาพชีวิตของประชาชน ระดับจังหวัด</t>
  </si>
  <si>
    <t xml:space="preserve">          2) ประชุมเชิงปฏิบัติการบูรณาการแผนงานพัฒนาคุณภาพชีวิตของประชาชน ระดับจังหวัด</t>
  </si>
  <si>
    <t xml:space="preserve">         3) ประชาสัมพันธ์การพัฒนาคุณภาพชีวิตของประชาชน ระดับจังหวัด</t>
  </si>
  <si>
    <t xml:space="preserve">5.2  ผลิตคู่มือและสื่อเสริมสร้างความตระหนักในการรักษาความมั่นคงปลอดภัยด้านสารสนเทศ </t>
  </si>
  <si>
    <t>(SAn : Security Awareness news)</t>
  </si>
  <si>
    <t>เล่ม/ชุด</t>
  </si>
  <si>
    <t>ศสท.</t>
  </si>
  <si>
    <t>ศสท./จังหวัด</t>
  </si>
  <si>
    <t xml:space="preserve">3. การบริหารการจัดเก็บข้อมูล จปฐ. ด้วยเครื่องมืออิเล็กทรอนิกส์ ในจังหวัดนำร่อง </t>
  </si>
  <si>
    <t>3.1 ส่งเสริมการจัดเก็บข้อมูล จปฐ. ด้วยเครื่องมืออิเล็กทรอนิกส์  ในจังหวัดนำร่อง</t>
  </si>
  <si>
    <t xml:space="preserve">3.2 ประชุมเชิงปฏิบัติการการจัดเก็บข้อมูล จปฐ. ด้วยเครื่องมืออิเล็กทรอนิกส์ </t>
  </si>
  <si>
    <t xml:space="preserve">3.3 ฝึกอบรมผู้จัดเก็บข้อมูล จปฐ. ด้วยเครื่องมืออิเล็กทรอนิกส์ </t>
  </si>
  <si>
    <t xml:space="preserve">3.4 ค่าจัดเก็บข้อมูล จปฐ. ด้วยเครื่องมืออิเล็กทรอนิกส์ </t>
  </si>
  <si>
    <t>3.5 ติดตามสนับสนุนการจัดเก็บข้อมูล จปฐ. ด้วยเครื่องมืออิเล็กทรอนิกส์  ในจังหวัดนำร่อง</t>
  </si>
  <si>
    <t>3.6 สรุปและนำเสนอผลการจัดเก็บข้อมูล จปฐ. ด้วยเครื่องมืออิเล็กทรอนิกส์ ในจังหวัดนำร่อง</t>
  </si>
  <si>
    <t xml:space="preserve">3.7 การเชื่อมโยงระบบโปรแกรมบันทึกและประมวลผลข้อมูล จปฐ. และข้อมูล กชช. 2ค </t>
  </si>
  <si>
    <t>4.1 ประชุมเชิงปฏิบัติการพัฒนาทักษะการวิเคราะห์ข้อมูลสารสนเทศ (ส่วนกลาง)</t>
  </si>
  <si>
    <t>4.2 ประชุมเชิงปฏิบัติการจัดทำแผนลดความเหลื่อมล้ำแบบบูรณาการ ระดับจังหวัด</t>
  </si>
  <si>
    <t>4.3 สนับสนุนการบูรณาการชี้เป้าลดความเหลื่อมล้ำด้วยเทคโนโลยี</t>
  </si>
  <si>
    <t>4.4 ประชุมเชิงปฏิบัติการสรุปบทเรียนการบูรณาการชี้เป้าลดความเหลื่อมล้ำด้วยเทคโนโลยี</t>
  </si>
  <si>
    <t>7</t>
  </si>
  <si>
    <t>5.4เพิ่มศักยภาพเครือข่ายภายในศูนย์ศึกษาและพัฒนาชุมชน และวิทยาลัยการพัฒนาชุมชน</t>
  </si>
  <si>
    <t>2.4 จัดทำรายงานข้อมูลพื้นฐานระดับหมู่บ้าน (กชช. 2ค) ปี 2562</t>
  </si>
  <si>
    <t>2.3 ตรวจสอบคุณภาพและมาตรฐานการจัดเก็บข้อมูลพื้นฐานระดับหมู่บ้าน (กชช. 2ค)</t>
  </si>
  <si>
    <t>4. การบูรณาการชี้เป้าลดความเหลื่อมล้ำด้วยเทคโนโลยี</t>
  </si>
  <si>
    <t>2,500/6</t>
  </si>
  <si>
    <t>2,500/2</t>
  </si>
  <si>
    <t>1/76/3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</si>
</sst>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.00_);_(* \(#,##0.00\);_(* &quot;-&quot;??_);_(@_)"/>
    <numFmt numFmtId="189" formatCode="_(* #,##0_);_(* \(#,##0\);_(* &quot;-&quot;??_);_(@_)"/>
    <numFmt numFmtId="190" formatCode="[$-107041E]d\ mmmm\ yyyy;@"/>
    <numFmt numFmtId="191" formatCode="#,##0_ ;\-#,##0\ "/>
    <numFmt numFmtId="192" formatCode="[$-41E]d\ mmmm\ yyyy"/>
    <numFmt numFmtId="193" formatCode="_-* #,##0.0_-;\-* #,##0.0_-;_-* &quot;-&quot;??_-;_-@_-"/>
  </numFmts>
  <fonts count="64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7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2"/>
      <name val="TH SarabunPSK"/>
      <family val="2"/>
    </font>
    <font>
      <sz val="22"/>
      <name val="TH SarabunPSK"/>
      <family val="2"/>
    </font>
    <font>
      <sz val="18"/>
      <name val="TH SarabunPSK"/>
      <family val="2"/>
    </font>
    <font>
      <b/>
      <i/>
      <sz val="15"/>
      <name val="TH SarabunPSK"/>
      <family val="2"/>
    </font>
    <font>
      <b/>
      <sz val="20"/>
      <name val="TH SarabunPSK"/>
      <family val="2"/>
    </font>
    <font>
      <b/>
      <i/>
      <sz val="18"/>
      <name val="TH SarabunPSK"/>
      <family val="2"/>
    </font>
    <font>
      <i/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7"/>
      <color indexed="8"/>
      <name val="TH SarabunPSK"/>
      <family val="2"/>
    </font>
    <font>
      <b/>
      <sz val="14"/>
      <color indexed="10"/>
      <name val="TH SarabunPSK"/>
      <family val="2"/>
    </font>
    <font>
      <sz val="11"/>
      <name val="Tahoma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7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1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</cellStyleXfs>
  <cellXfs count="167">
    <xf numFmtId="0" fontId="0" fillId="0" borderId="0" xfId="0" applyFont="1" applyAlignment="1">
      <alignment/>
    </xf>
    <xf numFmtId="3" fontId="5" fillId="0" borderId="10" xfId="58" applyNumberFormat="1" applyFont="1" applyFill="1" applyBorder="1" applyAlignment="1">
      <alignment horizontal="center" vertical="center" shrinkToFit="1"/>
      <protection/>
    </xf>
    <xf numFmtId="3" fontId="5" fillId="0" borderId="10" xfId="58" applyNumberFormat="1" applyFont="1" applyFill="1" applyBorder="1" applyAlignment="1">
      <alignment vertical="center" shrinkToFit="1"/>
      <protection/>
    </xf>
    <xf numFmtId="0" fontId="8" fillId="33" borderId="11" xfId="61" applyFont="1" applyFill="1" applyBorder="1" applyAlignment="1">
      <alignment horizontal="center" vertical="center" shrinkToFit="1"/>
      <protection/>
    </xf>
    <xf numFmtId="3" fontId="8" fillId="33" borderId="11" xfId="61" applyNumberFormat="1" applyFont="1" applyFill="1" applyBorder="1" applyAlignment="1">
      <alignment horizontal="center" vertical="center" shrinkToFit="1"/>
      <protection/>
    </xf>
    <xf numFmtId="0" fontId="6" fillId="0" borderId="12" xfId="61" applyFont="1" applyFill="1" applyBorder="1" applyAlignment="1">
      <alignment horizontal="center" vertical="center" shrinkToFit="1"/>
      <protection/>
    </xf>
    <xf numFmtId="3" fontId="6" fillId="0" borderId="12" xfId="61" applyNumberFormat="1" applyFont="1" applyFill="1" applyBorder="1" applyAlignment="1">
      <alignment horizontal="center" vertical="center" shrinkToFit="1"/>
      <protection/>
    </xf>
    <xf numFmtId="41" fontId="6" fillId="0" borderId="12" xfId="42" applyNumberFormat="1" applyFont="1" applyFill="1" applyBorder="1" applyAlignment="1">
      <alignment horizontal="right" vertical="center" shrinkToFit="1"/>
    </xf>
    <xf numFmtId="187" fontId="6" fillId="0" borderId="12" xfId="45" applyNumberFormat="1" applyFont="1" applyFill="1" applyBorder="1" applyAlignment="1">
      <alignment horizontal="right" vertical="center" shrinkToFit="1"/>
    </xf>
    <xf numFmtId="3" fontId="6" fillId="0" borderId="12" xfId="58" applyNumberFormat="1" applyFont="1" applyFill="1" applyBorder="1" applyAlignment="1">
      <alignment horizontal="center" vertical="center" shrinkToFit="1"/>
      <protection/>
    </xf>
    <xf numFmtId="3" fontId="6" fillId="0" borderId="12" xfId="58" applyNumberFormat="1" applyFont="1" applyFill="1" applyBorder="1" applyAlignment="1">
      <alignment horizontal="right" vertical="center" shrinkToFit="1"/>
      <protection/>
    </xf>
    <xf numFmtId="0" fontId="56" fillId="0" borderId="12" xfId="61" applyFont="1" applyFill="1" applyBorder="1" applyAlignment="1">
      <alignment horizontal="center" vertical="center" shrinkToFit="1"/>
      <protection/>
    </xf>
    <xf numFmtId="3" fontId="56" fillId="0" borderId="12" xfId="61" applyNumberFormat="1" applyFont="1" applyFill="1" applyBorder="1" applyAlignment="1">
      <alignment horizontal="center" vertical="center" shrinkToFit="1"/>
      <protection/>
    </xf>
    <xf numFmtId="0" fontId="6" fillId="0" borderId="13" xfId="61" applyFont="1" applyFill="1" applyBorder="1" applyAlignment="1">
      <alignment horizontal="center" vertical="center" shrinkToFit="1"/>
      <protection/>
    </xf>
    <xf numFmtId="3" fontId="6" fillId="0" borderId="13" xfId="61" applyNumberFormat="1" applyFont="1" applyFill="1" applyBorder="1" applyAlignment="1">
      <alignment horizontal="center" vertical="center" shrinkToFit="1"/>
      <protection/>
    </xf>
    <xf numFmtId="3" fontId="56" fillId="0" borderId="0" xfId="0" applyNumberFormat="1" applyFont="1" applyAlignment="1">
      <alignment/>
    </xf>
    <xf numFmtId="3" fontId="8" fillId="33" borderId="11" xfId="68" applyNumberFormat="1" applyFont="1" applyFill="1" applyBorder="1" applyAlignment="1">
      <alignment horizontal="center" vertical="center" shrinkToFit="1"/>
    </xf>
    <xf numFmtId="3" fontId="56" fillId="0" borderId="10" xfId="0" applyNumberFormat="1" applyFont="1" applyBorder="1" applyAlignment="1">
      <alignment/>
    </xf>
    <xf numFmtId="49" fontId="6" fillId="0" borderId="12" xfId="61" applyNumberFormat="1" applyFont="1" applyFill="1" applyBorder="1" applyAlignment="1">
      <alignment horizontal="center" vertical="center" shrinkToFit="1"/>
      <protection/>
    </xf>
    <xf numFmtId="0" fontId="4" fillId="0" borderId="14" xfId="61" applyFont="1" applyFill="1" applyBorder="1" applyAlignment="1">
      <alignment horizontal="center" vertical="center" shrinkToFit="1"/>
      <protection/>
    </xf>
    <xf numFmtId="3" fontId="10" fillId="0" borderId="0" xfId="58" applyNumberFormat="1" applyFont="1" applyFill="1" applyAlignment="1">
      <alignment vertical="center"/>
      <protection/>
    </xf>
    <xf numFmtId="3" fontId="11" fillId="0" borderId="0" xfId="58" applyNumberFormat="1" applyFont="1" applyFill="1" applyAlignment="1">
      <alignment vertical="center"/>
      <protection/>
    </xf>
    <xf numFmtId="3" fontId="5" fillId="0" borderId="0" xfId="58" applyNumberFormat="1" applyFont="1" applyFill="1" applyAlignment="1">
      <alignment vertical="center"/>
      <protection/>
    </xf>
    <xf numFmtId="190" fontId="57" fillId="0" borderId="10" xfId="58" applyNumberFormat="1" applyFont="1" applyFill="1" applyBorder="1" applyAlignment="1">
      <alignment vertical="center" shrinkToFit="1"/>
      <protection/>
    </xf>
    <xf numFmtId="190" fontId="58" fillId="0" borderId="10" xfId="58" applyNumberFormat="1" applyFont="1" applyFill="1" applyBorder="1" applyAlignment="1">
      <alignment vertical="center" shrinkToFit="1"/>
      <protection/>
    </xf>
    <xf numFmtId="190" fontId="58" fillId="0" borderId="10" xfId="58" applyNumberFormat="1" applyFont="1" applyFill="1" applyBorder="1" applyAlignment="1">
      <alignment horizontal="center" vertical="center" shrinkToFit="1"/>
      <protection/>
    </xf>
    <xf numFmtId="187" fontId="4" fillId="0" borderId="15" xfId="45" applyNumberFormat="1" applyFont="1" applyFill="1" applyBorder="1" applyAlignment="1">
      <alignment vertical="center" shrinkToFit="1"/>
    </xf>
    <xf numFmtId="187" fontId="4" fillId="0" borderId="16" xfId="45" applyNumberFormat="1" applyFont="1" applyFill="1" applyBorder="1" applyAlignment="1">
      <alignment horizontal="center" vertical="center" shrinkToFit="1"/>
    </xf>
    <xf numFmtId="187" fontId="12" fillId="0" borderId="16" xfId="45" applyNumberFormat="1" applyFont="1" applyFill="1" applyBorder="1" applyAlignment="1">
      <alignment horizontal="center" vertical="center" shrinkToFit="1"/>
    </xf>
    <xf numFmtId="187" fontId="4" fillId="0" borderId="17" xfId="45" applyNumberFormat="1" applyFont="1" applyFill="1" applyBorder="1" applyAlignment="1">
      <alignment horizontal="center" vertical="center" shrinkToFit="1"/>
    </xf>
    <xf numFmtId="0" fontId="12" fillId="0" borderId="14" xfId="61" applyFont="1" applyFill="1" applyBorder="1" applyAlignment="1">
      <alignment horizontal="center" vertical="center" shrinkToFit="1"/>
      <protection/>
    </xf>
    <xf numFmtId="3" fontId="3" fillId="7" borderId="0" xfId="58" applyNumberFormat="1" applyFont="1" applyFill="1" applyAlignment="1">
      <alignment vertical="center"/>
      <protection/>
    </xf>
    <xf numFmtId="3" fontId="7" fillId="7" borderId="0" xfId="58" applyNumberFormat="1" applyFont="1" applyFill="1" applyAlignment="1">
      <alignment vertical="center"/>
      <protection/>
    </xf>
    <xf numFmtId="3" fontId="5" fillId="0" borderId="0" xfId="58" applyNumberFormat="1" applyFont="1" applyFill="1" applyAlignment="1">
      <alignment vertical="center" shrinkToFit="1"/>
      <protection/>
    </xf>
    <xf numFmtId="0" fontId="0" fillId="0" borderId="0" xfId="0" applyFill="1" applyAlignment="1">
      <alignment/>
    </xf>
    <xf numFmtId="187" fontId="4" fillId="0" borderId="10" xfId="42" applyNumberFormat="1" applyFont="1" applyFill="1" applyBorder="1" applyAlignment="1">
      <alignment horizontal="right" vertical="center" shrinkToFit="1"/>
    </xf>
    <xf numFmtId="187" fontId="12" fillId="0" borderId="15" xfId="45" applyNumberFormat="1" applyFont="1" applyFill="1" applyBorder="1" applyAlignment="1">
      <alignment horizontal="center" vertical="center" shrinkToFit="1"/>
    </xf>
    <xf numFmtId="187" fontId="5" fillId="7" borderId="17" xfId="45" applyNumberFormat="1" applyFont="1" applyFill="1" applyBorder="1" applyAlignment="1">
      <alignment horizontal="center" vertical="center" shrinkToFit="1"/>
    </xf>
    <xf numFmtId="187" fontId="4" fillId="7" borderId="17" xfId="45" applyNumberFormat="1" applyFont="1" applyFill="1" applyBorder="1" applyAlignment="1">
      <alignment horizontal="center" vertical="center" shrinkToFit="1"/>
    </xf>
    <xf numFmtId="187" fontId="14" fillId="7" borderId="11" xfId="45" applyNumberFormat="1" applyFont="1" applyFill="1" applyBorder="1" applyAlignment="1">
      <alignment vertical="center" shrinkToFit="1"/>
    </xf>
    <xf numFmtId="187" fontId="5" fillId="7" borderId="18" xfId="45" applyNumberFormat="1" applyFont="1" applyFill="1" applyBorder="1" applyAlignment="1">
      <alignment horizontal="center" vertical="center" shrinkToFit="1"/>
    </xf>
    <xf numFmtId="187" fontId="4" fillId="7" borderId="18" xfId="45" applyNumberFormat="1" applyFont="1" applyFill="1" applyBorder="1" applyAlignment="1">
      <alignment horizontal="center" vertical="center" shrinkToFit="1"/>
    </xf>
    <xf numFmtId="0" fontId="3" fillId="13" borderId="11" xfId="61" applyFont="1" applyFill="1" applyBorder="1" applyAlignment="1">
      <alignment vertical="center"/>
      <protection/>
    </xf>
    <xf numFmtId="0" fontId="3" fillId="13" borderId="11" xfId="61" applyFont="1" applyFill="1" applyBorder="1" applyAlignment="1">
      <alignment horizontal="center" vertical="center" shrinkToFit="1"/>
      <protection/>
    </xf>
    <xf numFmtId="187" fontId="3" fillId="13" borderId="11" xfId="42" applyNumberFormat="1" applyFont="1" applyFill="1" applyBorder="1" applyAlignment="1">
      <alignment horizontal="right" vertical="center" shrinkToFit="1"/>
    </xf>
    <xf numFmtId="187" fontId="3" fillId="13" borderId="11" xfId="45" applyNumberFormat="1" applyFont="1" applyFill="1" applyBorder="1" applyAlignment="1">
      <alignment horizontal="center" vertical="center" shrinkToFit="1"/>
    </xf>
    <xf numFmtId="0" fontId="3" fillId="9" borderId="11" xfId="61" applyFont="1" applyFill="1" applyBorder="1" applyAlignment="1">
      <alignment vertical="center"/>
      <protection/>
    </xf>
    <xf numFmtId="0" fontId="3" fillId="9" borderId="11" xfId="61" applyFont="1" applyFill="1" applyBorder="1" applyAlignment="1">
      <alignment horizontal="center" vertical="center" shrinkToFit="1"/>
      <protection/>
    </xf>
    <xf numFmtId="187" fontId="3" fillId="9" borderId="11" xfId="42" applyNumberFormat="1" applyFont="1" applyFill="1" applyBorder="1" applyAlignment="1">
      <alignment horizontal="right" vertical="center" shrinkToFit="1"/>
    </xf>
    <xf numFmtId="187" fontId="3" fillId="9" borderId="11" xfId="45" applyNumberFormat="1" applyFont="1" applyFill="1" applyBorder="1" applyAlignment="1">
      <alignment horizontal="center" vertical="center" shrinkToFit="1"/>
    </xf>
    <xf numFmtId="0" fontId="7" fillId="34" borderId="11" xfId="61" applyFont="1" applyFill="1" applyBorder="1" applyAlignment="1">
      <alignment vertical="center"/>
      <protection/>
    </xf>
    <xf numFmtId="0" fontId="7" fillId="34" borderId="11" xfId="61" applyFont="1" applyFill="1" applyBorder="1" applyAlignment="1">
      <alignment horizontal="center" vertical="center" shrinkToFit="1"/>
      <protection/>
    </xf>
    <xf numFmtId="187" fontId="7" fillId="34" borderId="11" xfId="42" applyNumberFormat="1" applyFont="1" applyFill="1" applyBorder="1" applyAlignment="1">
      <alignment horizontal="right" vertical="center" shrinkToFit="1"/>
    </xf>
    <xf numFmtId="187" fontId="7" fillId="34" borderId="11" xfId="45" applyNumberFormat="1" applyFont="1" applyFill="1" applyBorder="1" applyAlignment="1">
      <alignment horizontal="center" vertical="center" shrinkToFit="1"/>
    </xf>
    <xf numFmtId="0" fontId="8" fillId="0" borderId="11" xfId="61" applyFont="1" applyFill="1" applyBorder="1" applyAlignment="1">
      <alignment vertical="center" shrinkToFit="1"/>
      <protection/>
    </xf>
    <xf numFmtId="0" fontId="8" fillId="0" borderId="11" xfId="61" applyFont="1" applyFill="1" applyBorder="1" applyAlignment="1">
      <alignment horizontal="center" vertical="center" shrinkToFit="1"/>
      <protection/>
    </xf>
    <xf numFmtId="187" fontId="8" fillId="0" borderId="11" xfId="42" applyNumberFormat="1" applyFont="1" applyFill="1" applyBorder="1" applyAlignment="1">
      <alignment horizontal="right" vertical="center" shrinkToFit="1"/>
    </xf>
    <xf numFmtId="187" fontId="8" fillId="0" borderId="11" xfId="45" applyNumberFormat="1" applyFont="1" applyFill="1" applyBorder="1" applyAlignment="1">
      <alignment horizontal="center" vertical="center" shrinkToFit="1"/>
    </xf>
    <xf numFmtId="0" fontId="59" fillId="0" borderId="0" xfId="0" applyFont="1" applyFill="1" applyAlignment="1">
      <alignment/>
    </xf>
    <xf numFmtId="3" fontId="8" fillId="0" borderId="11" xfId="61" applyNumberFormat="1" applyFont="1" applyFill="1" applyBorder="1" applyAlignment="1">
      <alignment horizontal="center" vertical="center" shrinkToFit="1"/>
      <protection/>
    </xf>
    <xf numFmtId="0" fontId="8" fillId="0" borderId="12" xfId="61" applyFont="1" applyFill="1" applyBorder="1" applyAlignment="1">
      <alignment vertical="center" shrinkToFit="1"/>
      <protection/>
    </xf>
    <xf numFmtId="0" fontId="7" fillId="34" borderId="11" xfId="61" applyFont="1" applyFill="1" applyBorder="1" applyAlignment="1">
      <alignment vertical="center" shrinkToFit="1"/>
      <protection/>
    </xf>
    <xf numFmtId="3" fontId="7" fillId="34" borderId="11" xfId="61" applyNumberFormat="1" applyFont="1" applyFill="1" applyBorder="1" applyAlignment="1">
      <alignment horizontal="center" vertical="center" shrinkToFit="1"/>
      <protection/>
    </xf>
    <xf numFmtId="187" fontId="15" fillId="0" borderId="11" xfId="42" applyNumberFormat="1" applyFont="1" applyFill="1" applyBorder="1" applyAlignment="1">
      <alignment horizontal="right" vertical="center" shrinkToFit="1"/>
    </xf>
    <xf numFmtId="3" fontId="3" fillId="9" borderId="12" xfId="58" applyNumberFormat="1" applyFont="1" applyFill="1" applyBorder="1" applyAlignment="1">
      <alignment vertical="center" shrinkToFit="1"/>
      <protection/>
    </xf>
    <xf numFmtId="0" fontId="7" fillId="9" borderId="19" xfId="58" applyFont="1" applyFill="1" applyBorder="1" applyAlignment="1">
      <alignment horizontal="center" vertical="center" shrinkToFit="1"/>
      <protection/>
    </xf>
    <xf numFmtId="3" fontId="7" fillId="9" borderId="19" xfId="68" applyNumberFormat="1" applyFont="1" applyFill="1" applyBorder="1" applyAlignment="1">
      <alignment horizontal="center" vertical="center" shrinkToFit="1"/>
    </xf>
    <xf numFmtId="187" fontId="7" fillId="9" borderId="19" xfId="42" applyNumberFormat="1" applyFont="1" applyFill="1" applyBorder="1" applyAlignment="1">
      <alignment horizontal="right" vertical="center" shrinkToFit="1"/>
    </xf>
    <xf numFmtId="187" fontId="8" fillId="9" borderId="12" xfId="45" applyNumberFormat="1" applyFont="1" applyFill="1" applyBorder="1" applyAlignment="1">
      <alignment horizontal="center" vertical="center"/>
    </xf>
    <xf numFmtId="3" fontId="8" fillId="0" borderId="20" xfId="58" applyNumberFormat="1" applyFont="1" applyFill="1" applyBorder="1" applyAlignment="1">
      <alignment horizontal="left" vertical="center" shrinkToFit="1"/>
      <protection/>
    </xf>
    <xf numFmtId="0" fontId="8" fillId="0" borderId="11" xfId="58" applyFont="1" applyFill="1" applyBorder="1" applyAlignment="1">
      <alignment horizontal="center" vertical="center" shrinkToFit="1"/>
      <protection/>
    </xf>
    <xf numFmtId="3" fontId="8" fillId="0" borderId="11" xfId="68" applyNumberFormat="1" applyFont="1" applyFill="1" applyBorder="1" applyAlignment="1">
      <alignment horizontal="center" vertical="center" shrinkToFit="1"/>
    </xf>
    <xf numFmtId="187" fontId="8" fillId="0" borderId="21" xfId="42" applyNumberFormat="1" applyFont="1" applyFill="1" applyBorder="1" applyAlignment="1">
      <alignment horizontal="right" vertical="center" shrinkToFit="1"/>
    </xf>
    <xf numFmtId="3" fontId="8" fillId="0" borderId="12" xfId="58" applyNumberFormat="1" applyFont="1" applyFill="1" applyBorder="1" applyAlignment="1">
      <alignment horizontal="center" vertical="center"/>
      <protection/>
    </xf>
    <xf numFmtId="3" fontId="8" fillId="0" borderId="12" xfId="58" applyNumberFormat="1" applyFont="1" applyFill="1" applyBorder="1" applyAlignment="1">
      <alignment horizontal="left" vertical="center" shrinkToFit="1"/>
      <protection/>
    </xf>
    <xf numFmtId="187" fontId="8" fillId="0" borderId="11" xfId="45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shrinkToFit="1"/>
    </xf>
    <xf numFmtId="49" fontId="8" fillId="0" borderId="12" xfId="58" applyNumberFormat="1" applyFont="1" applyFill="1" applyBorder="1" applyAlignment="1">
      <alignment horizontal="center" vertical="center" shrinkToFit="1"/>
      <protection/>
    </xf>
    <xf numFmtId="3" fontId="8" fillId="0" borderId="12" xfId="68" applyNumberFormat="1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3" fontId="8" fillId="0" borderId="20" xfId="68" applyNumberFormat="1" applyFont="1" applyFill="1" applyBorder="1" applyAlignment="1">
      <alignment horizontal="center" vertical="center" shrinkToFit="1"/>
    </xf>
    <xf numFmtId="187" fontId="8" fillId="0" borderId="22" xfId="42" applyNumberFormat="1" applyFont="1" applyFill="1" applyBorder="1" applyAlignment="1">
      <alignment horizontal="right" vertical="center" shrinkToFit="1"/>
    </xf>
    <xf numFmtId="0" fontId="3" fillId="9" borderId="20" xfId="0" applyFont="1" applyFill="1" applyBorder="1" applyAlignment="1">
      <alignment horizontal="left" vertical="center" shrinkToFit="1"/>
    </xf>
    <xf numFmtId="0" fontId="3" fillId="9" borderId="20" xfId="0" applyFont="1" applyFill="1" applyBorder="1" applyAlignment="1">
      <alignment horizontal="center" vertical="center" shrinkToFit="1"/>
    </xf>
    <xf numFmtId="3" fontId="3" fillId="9" borderId="20" xfId="68" applyNumberFormat="1" applyFont="1" applyFill="1" applyBorder="1" applyAlignment="1">
      <alignment horizontal="center" vertical="center" shrinkToFit="1"/>
    </xf>
    <xf numFmtId="3" fontId="3" fillId="9" borderId="20" xfId="68" applyNumberFormat="1" applyFont="1" applyFill="1" applyBorder="1" applyAlignment="1">
      <alignment horizontal="right" vertical="center" shrinkToFit="1"/>
    </xf>
    <xf numFmtId="3" fontId="8" fillId="0" borderId="20" xfId="68" applyNumberFormat="1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center" vertical="center" shrinkToFit="1"/>
    </xf>
    <xf numFmtId="3" fontId="8" fillId="0" borderId="12" xfId="68" applyNumberFormat="1" applyFont="1" applyFill="1" applyBorder="1" applyAlignment="1">
      <alignment horizontal="right" vertical="center" shrinkToFit="1"/>
    </xf>
    <xf numFmtId="3" fontId="3" fillId="9" borderId="12" xfId="58" applyNumberFormat="1" applyFont="1" applyFill="1" applyBorder="1" applyAlignment="1">
      <alignment horizontal="center" vertical="center" shrinkToFit="1"/>
      <protection/>
    </xf>
    <xf numFmtId="187" fontId="3" fillId="9" borderId="12" xfId="42" applyNumberFormat="1" applyFont="1" applyFill="1" applyBorder="1" applyAlignment="1">
      <alignment horizontal="right" vertical="center" shrinkToFit="1"/>
    </xf>
    <xf numFmtId="3" fontId="3" fillId="9" borderId="12" xfId="58" applyNumberFormat="1" applyFont="1" applyFill="1" applyBorder="1" applyAlignment="1">
      <alignment horizontal="center" vertical="center"/>
      <protection/>
    </xf>
    <xf numFmtId="3" fontId="8" fillId="0" borderId="12" xfId="58" applyNumberFormat="1" applyFont="1" applyFill="1" applyBorder="1" applyAlignment="1">
      <alignment horizontal="center" vertical="center" shrinkToFit="1"/>
      <protection/>
    </xf>
    <xf numFmtId="0" fontId="8" fillId="0" borderId="12" xfId="58" applyNumberFormat="1" applyFont="1" applyFill="1" applyBorder="1" applyAlignment="1">
      <alignment horizontal="center" vertical="center" shrinkToFit="1"/>
      <protection/>
    </xf>
    <xf numFmtId="187" fontId="8" fillId="0" borderId="12" xfId="42" applyNumberFormat="1" applyFont="1" applyFill="1" applyBorder="1" applyAlignment="1">
      <alignment horizontal="right" vertical="center" shrinkToFit="1"/>
    </xf>
    <xf numFmtId="3" fontId="8" fillId="0" borderId="20" xfId="58" applyNumberFormat="1" applyFont="1" applyFill="1" applyBorder="1" applyAlignment="1">
      <alignment horizontal="center" vertical="center" shrinkToFit="1"/>
      <protection/>
    </xf>
    <xf numFmtId="0" fontId="8" fillId="0" borderId="20" xfId="61" applyFont="1" applyFill="1" applyBorder="1" applyAlignment="1">
      <alignment vertical="center" shrinkToFit="1"/>
      <protection/>
    </xf>
    <xf numFmtId="3" fontId="5" fillId="0" borderId="20" xfId="58" applyNumberFormat="1" applyFont="1" applyFill="1" applyBorder="1" applyAlignment="1">
      <alignment horizontal="center" vertical="center" shrinkToFit="1"/>
      <protection/>
    </xf>
    <xf numFmtId="49" fontId="5" fillId="0" borderId="20" xfId="58" applyNumberFormat="1" applyFont="1" applyFill="1" applyBorder="1" applyAlignment="1">
      <alignment horizontal="center" vertical="center" shrinkToFit="1"/>
      <protection/>
    </xf>
    <xf numFmtId="187" fontId="5" fillId="0" borderId="20" xfId="42" applyNumberFormat="1" applyFont="1" applyFill="1" applyBorder="1" applyAlignment="1">
      <alignment horizontal="right" vertical="center" shrinkToFit="1"/>
    </xf>
    <xf numFmtId="3" fontId="5" fillId="0" borderId="20" xfId="58" applyNumberFormat="1" applyFont="1" applyFill="1" applyBorder="1" applyAlignment="1">
      <alignment horizontal="center" vertical="center"/>
      <protection/>
    </xf>
    <xf numFmtId="0" fontId="0" fillId="0" borderId="0" xfId="0" applyAlignment="1">
      <alignment shrinkToFit="1"/>
    </xf>
    <xf numFmtId="0" fontId="0" fillId="33" borderId="0" xfId="0" applyFill="1" applyAlignment="1">
      <alignment/>
    </xf>
    <xf numFmtId="3" fontId="3" fillId="9" borderId="11" xfId="58" applyNumberFormat="1" applyFont="1" applyFill="1" applyBorder="1" applyAlignment="1">
      <alignment vertical="center" shrinkToFit="1"/>
      <protection/>
    </xf>
    <xf numFmtId="3" fontId="3" fillId="9" borderId="11" xfId="58" applyNumberFormat="1" applyFont="1" applyFill="1" applyBorder="1" applyAlignment="1">
      <alignment horizontal="center" vertical="center" shrinkToFit="1"/>
      <protection/>
    </xf>
    <xf numFmtId="3" fontId="3" fillId="9" borderId="11" xfId="58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3" fontId="56" fillId="0" borderId="19" xfId="0" applyNumberFormat="1" applyFont="1" applyBorder="1" applyAlignment="1">
      <alignment/>
    </xf>
    <xf numFmtId="187" fontId="8" fillId="33" borderId="20" xfId="42" applyNumberFormat="1" applyFont="1" applyFill="1" applyBorder="1" applyAlignment="1">
      <alignment horizontal="right" vertical="center" shrinkToFit="1"/>
    </xf>
    <xf numFmtId="3" fontId="8" fillId="33" borderId="20" xfId="58" applyNumberFormat="1" applyFont="1" applyFill="1" applyBorder="1" applyAlignment="1">
      <alignment horizontal="center" vertical="center"/>
      <protection/>
    </xf>
    <xf numFmtId="3" fontId="8" fillId="33" borderId="13" xfId="58" applyNumberFormat="1" applyFont="1" applyFill="1" applyBorder="1" applyAlignment="1">
      <alignment horizontal="center" vertical="center"/>
      <protection/>
    </xf>
    <xf numFmtId="0" fontId="60" fillId="0" borderId="12" xfId="0" applyFont="1" applyBorder="1" applyAlignment="1">
      <alignment shrinkToFit="1"/>
    </xf>
    <xf numFmtId="187" fontId="60" fillId="0" borderId="12" xfId="42" applyNumberFormat="1" applyFont="1" applyBorder="1" applyAlignment="1">
      <alignment shrinkToFit="1"/>
    </xf>
    <xf numFmtId="0" fontId="60" fillId="0" borderId="13" xfId="0" applyFont="1" applyBorder="1" applyAlignment="1">
      <alignment shrinkToFit="1"/>
    </xf>
    <xf numFmtId="187" fontId="60" fillId="0" borderId="13" xfId="42" applyNumberFormat="1" applyFont="1" applyBorder="1" applyAlignment="1">
      <alignment shrinkToFit="1"/>
    </xf>
    <xf numFmtId="187" fontId="8" fillId="33" borderId="11" xfId="42" applyNumberFormat="1" applyFont="1" applyFill="1" applyBorder="1" applyAlignment="1">
      <alignment horizontal="right" vertical="center" shrinkToFit="1"/>
    </xf>
    <xf numFmtId="187" fontId="8" fillId="33" borderId="21" xfId="42" applyNumberFormat="1" applyFont="1" applyFill="1" applyBorder="1" applyAlignment="1">
      <alignment horizontal="right" vertical="center" shrinkToFit="1"/>
    </xf>
    <xf numFmtId="3" fontId="8" fillId="33" borderId="20" xfId="68" applyNumberFormat="1" applyFont="1" applyFill="1" applyBorder="1" applyAlignment="1">
      <alignment horizontal="right" vertical="center" shrinkToFit="1"/>
    </xf>
    <xf numFmtId="3" fontId="8" fillId="33" borderId="20" xfId="68" applyNumberFormat="1" applyFont="1" applyFill="1" applyBorder="1" applyAlignment="1">
      <alignment horizontal="center" vertical="center" shrinkToFit="1"/>
    </xf>
    <xf numFmtId="0" fontId="8" fillId="33" borderId="20" xfId="58" applyNumberFormat="1" applyFont="1" applyFill="1" applyBorder="1" applyAlignment="1">
      <alignment horizontal="center" vertical="center" shrinkToFit="1"/>
      <protection/>
    </xf>
    <xf numFmtId="187" fontId="8" fillId="33" borderId="12" xfId="42" applyNumberFormat="1" applyFont="1" applyFill="1" applyBorder="1" applyAlignment="1">
      <alignment horizontal="right" vertical="center" shrinkToFit="1"/>
    </xf>
    <xf numFmtId="0" fontId="8" fillId="33" borderId="12" xfId="58" applyNumberFormat="1" applyFont="1" applyFill="1" applyBorder="1" applyAlignment="1" quotePrefix="1">
      <alignment horizontal="center" vertical="center" shrinkToFit="1"/>
      <protection/>
    </xf>
    <xf numFmtId="187" fontId="8" fillId="33" borderId="12" xfId="42" applyNumberFormat="1" applyFont="1" applyFill="1" applyBorder="1" applyAlignment="1">
      <alignment horizontal="center" vertical="center" shrinkToFit="1"/>
    </xf>
    <xf numFmtId="0" fontId="8" fillId="0" borderId="12" xfId="61" applyFont="1" applyFill="1" applyBorder="1" applyAlignment="1">
      <alignment vertical="center"/>
      <protection/>
    </xf>
    <xf numFmtId="0" fontId="61" fillId="0" borderId="12" xfId="61" applyFont="1" applyFill="1" applyBorder="1" applyAlignment="1">
      <alignment vertical="center" shrinkToFit="1"/>
      <protection/>
    </xf>
    <xf numFmtId="0" fontId="8" fillId="0" borderId="13" xfId="61" applyFont="1" applyFill="1" applyBorder="1" applyAlignment="1">
      <alignment vertical="center" shrinkToFit="1"/>
      <protection/>
    </xf>
    <xf numFmtId="0" fontId="62" fillId="0" borderId="12" xfId="0" applyFont="1" applyBorder="1" applyAlignment="1">
      <alignment horizontal="center" shrinkToFit="1"/>
    </xf>
    <xf numFmtId="0" fontId="62" fillId="0" borderId="13" xfId="0" applyFont="1" applyBorder="1" applyAlignment="1">
      <alignment horizontal="center" shrinkToFit="1"/>
    </xf>
    <xf numFmtId="49" fontId="6" fillId="0" borderId="12" xfId="58" applyNumberFormat="1" applyFont="1" applyFill="1" applyBorder="1" applyAlignment="1">
      <alignment horizontal="center" vertical="center" shrinkToFit="1"/>
      <protection/>
    </xf>
    <xf numFmtId="49" fontId="8" fillId="33" borderId="20" xfId="42" applyNumberFormat="1" applyFont="1" applyFill="1" applyBorder="1" applyAlignment="1">
      <alignment horizontal="right" vertical="center" shrinkToFit="1"/>
    </xf>
    <xf numFmtId="3" fontId="8" fillId="33" borderId="12" xfId="58" applyNumberFormat="1" applyFont="1" applyFill="1" applyBorder="1" applyAlignment="1">
      <alignment horizontal="center" vertical="center"/>
      <protection/>
    </xf>
    <xf numFmtId="187" fontId="8" fillId="0" borderId="12" xfId="45" applyNumberFormat="1" applyFont="1" applyFill="1" applyBorder="1" applyAlignment="1">
      <alignment horizontal="center" vertical="center" shrinkToFit="1"/>
    </xf>
    <xf numFmtId="3" fontId="3" fillId="0" borderId="0" xfId="58" applyNumberFormat="1" applyFont="1" applyFill="1" applyBorder="1" applyAlignment="1">
      <alignment horizontal="center" vertical="center"/>
      <protection/>
    </xf>
    <xf numFmtId="3" fontId="9" fillId="0" borderId="0" xfId="58" applyNumberFormat="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3" fontId="4" fillId="0" borderId="10" xfId="58" applyNumberFormat="1" applyFont="1" applyFill="1" applyBorder="1" applyAlignment="1">
      <alignment horizontal="left" vertical="center"/>
      <protection/>
    </xf>
    <xf numFmtId="190" fontId="63" fillId="0" borderId="10" xfId="58" applyNumberFormat="1" applyFont="1" applyFill="1" applyBorder="1" applyAlignment="1">
      <alignment horizontal="center" vertical="center" shrinkToFi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shrinkToFit="1"/>
      <protection/>
    </xf>
    <xf numFmtId="0" fontId="4" fillId="0" borderId="16" xfId="61" applyFont="1" applyFill="1" applyBorder="1" applyAlignment="1">
      <alignment horizontal="center" vertical="center" shrinkToFit="1"/>
      <protection/>
    </xf>
    <xf numFmtId="0" fontId="4" fillId="0" borderId="14" xfId="61" applyFont="1" applyFill="1" applyBorder="1" applyAlignment="1">
      <alignment horizontal="center" vertical="center" shrinkToFit="1"/>
      <protection/>
    </xf>
    <xf numFmtId="187" fontId="4" fillId="0" borderId="24" xfId="45" applyNumberFormat="1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shrinkToFit="1"/>
    </xf>
    <xf numFmtId="0" fontId="4" fillId="0" borderId="26" xfId="0" applyFont="1" applyFill="1" applyBorder="1" applyAlignment="1">
      <alignment shrinkToFit="1"/>
    </xf>
    <xf numFmtId="187" fontId="4" fillId="0" borderId="25" xfId="45" applyNumberFormat="1" applyFont="1" applyFill="1" applyBorder="1" applyAlignment="1">
      <alignment horizontal="center" vertical="center" shrinkToFit="1"/>
    </xf>
    <xf numFmtId="187" fontId="4" fillId="0" borderId="26" xfId="45" applyNumberFormat="1" applyFont="1" applyFill="1" applyBorder="1" applyAlignment="1">
      <alignment horizontal="center" vertical="center" shrinkToFit="1"/>
    </xf>
    <xf numFmtId="187" fontId="3" fillId="0" borderId="15" xfId="45" applyNumberFormat="1" applyFont="1" applyFill="1" applyBorder="1" applyAlignment="1">
      <alignment horizontal="center" vertical="center" shrinkToFit="1"/>
    </xf>
    <xf numFmtId="187" fontId="3" fillId="0" borderId="14" xfId="45" applyNumberFormat="1" applyFont="1" applyFill="1" applyBorder="1" applyAlignment="1">
      <alignment horizontal="center" vertical="center" shrinkToFit="1"/>
    </xf>
    <xf numFmtId="187" fontId="4" fillId="0" borderId="15" xfId="45" applyNumberFormat="1" applyFont="1" applyFill="1" applyBorder="1" applyAlignment="1">
      <alignment horizontal="center" vertical="center" shrinkToFit="1"/>
    </xf>
    <xf numFmtId="187" fontId="4" fillId="0" borderId="14" xfId="45" applyNumberFormat="1" applyFont="1" applyFill="1" applyBorder="1" applyAlignment="1">
      <alignment horizontal="center" vertical="center" shrinkToFit="1"/>
    </xf>
    <xf numFmtId="0" fontId="3" fillId="7" borderId="15" xfId="61" applyFont="1" applyFill="1" applyBorder="1" applyAlignment="1">
      <alignment horizontal="center" vertical="center"/>
      <protection/>
    </xf>
    <xf numFmtId="0" fontId="3" fillId="7" borderId="27" xfId="61" applyFont="1" applyFill="1" applyBorder="1" applyAlignment="1">
      <alignment horizontal="center" vertical="center"/>
      <protection/>
    </xf>
    <xf numFmtId="0" fontId="3" fillId="7" borderId="15" xfId="61" applyFont="1" applyFill="1" applyBorder="1" applyAlignment="1">
      <alignment horizontal="center" vertical="center" shrinkToFit="1"/>
      <protection/>
    </xf>
    <xf numFmtId="0" fontId="3" fillId="7" borderId="27" xfId="61" applyFont="1" applyFill="1" applyBorder="1" applyAlignment="1">
      <alignment horizontal="center" vertical="center" shrinkToFit="1"/>
      <protection/>
    </xf>
    <xf numFmtId="43" fontId="3" fillId="7" borderId="15" xfId="42" applyFont="1" applyFill="1" applyBorder="1" applyAlignment="1">
      <alignment horizontal="center" vertical="center" shrinkToFit="1"/>
    </xf>
    <xf numFmtId="43" fontId="3" fillId="7" borderId="27" xfId="42" applyFont="1" applyFill="1" applyBorder="1" applyAlignment="1">
      <alignment horizontal="center" vertical="center" shrinkToFit="1"/>
    </xf>
    <xf numFmtId="187" fontId="3" fillId="7" borderId="15" xfId="45" applyNumberFormat="1" applyFont="1" applyFill="1" applyBorder="1" applyAlignment="1">
      <alignment horizontal="center" vertical="center" shrinkToFit="1"/>
    </xf>
    <xf numFmtId="187" fontId="3" fillId="7" borderId="27" xfId="45" applyNumberFormat="1" applyFont="1" applyFill="1" applyBorder="1" applyAlignment="1">
      <alignment horizontal="center" vertical="center" shrinkToFit="1"/>
    </xf>
    <xf numFmtId="2" fontId="13" fillId="7" borderId="24" xfId="45" applyNumberFormat="1" applyFont="1" applyFill="1" applyBorder="1" applyAlignment="1">
      <alignment horizontal="center" vertical="center" shrinkToFit="1"/>
    </xf>
    <xf numFmtId="2" fontId="13" fillId="7" borderId="25" xfId="45" applyNumberFormat="1" applyFont="1" applyFill="1" applyBorder="1" applyAlignment="1">
      <alignment horizontal="center" vertical="center" shrinkToFit="1"/>
    </xf>
    <xf numFmtId="2" fontId="13" fillId="7" borderId="26" xfId="45" applyNumberFormat="1" applyFont="1" applyFill="1" applyBorder="1" applyAlignment="1">
      <alignment horizontal="center" vertical="center" shrinkToFit="1"/>
    </xf>
    <xf numFmtId="189" fontId="3" fillId="7" borderId="28" xfId="42" applyNumberFormat="1" applyFont="1" applyFill="1" applyBorder="1" applyAlignment="1">
      <alignment horizontal="center" vertical="center" shrinkToFit="1"/>
    </xf>
    <xf numFmtId="189" fontId="3" fillId="7" borderId="29" xfId="42" applyNumberFormat="1" applyFont="1" applyFill="1" applyBorder="1" applyAlignment="1">
      <alignment horizontal="center" vertical="center" shrinkToFit="1"/>
    </xf>
    <xf numFmtId="189" fontId="3" fillId="7" borderId="30" xfId="42" applyNumberFormat="1" applyFont="1" applyFill="1" applyBorder="1" applyAlignment="1">
      <alignment horizontal="center" vertical="center" shrinkToFi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4" xfId="59"/>
    <cellStyle name="Normal 9" xfId="60"/>
    <cellStyle name="Normal_สรุปงบหน้ากิจกรรมโครงการ ประจำปีงบประมาณ พ.ศ. 2555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เครื่องหมายจุลภาค 2 2 2" xfId="68"/>
    <cellStyle name="ปกติ_งบหน้า(30 เม.ย.)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48</xdr:row>
      <xdr:rowOff>0</xdr:rowOff>
    </xdr:from>
    <xdr:ext cx="0" cy="47625"/>
    <xdr:sp fLocksText="0">
      <xdr:nvSpPr>
        <xdr:cNvPr id="1" name="Text Box 119"/>
        <xdr:cNvSpPr txBox="1">
          <a:spLocks noChangeArrowheads="1"/>
        </xdr:cNvSpPr>
      </xdr:nvSpPr>
      <xdr:spPr>
        <a:xfrm>
          <a:off x="4724400" y="13106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0" cy="47625"/>
    <xdr:sp fLocksText="0">
      <xdr:nvSpPr>
        <xdr:cNvPr id="2" name="Text Box 119"/>
        <xdr:cNvSpPr txBox="1">
          <a:spLocks noChangeArrowheads="1"/>
        </xdr:cNvSpPr>
      </xdr:nvSpPr>
      <xdr:spPr>
        <a:xfrm>
          <a:off x="4724400" y="13106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0" cy="47625"/>
    <xdr:sp fLocksText="0">
      <xdr:nvSpPr>
        <xdr:cNvPr id="3" name="Text Box 119"/>
        <xdr:cNvSpPr txBox="1">
          <a:spLocks noChangeArrowheads="1"/>
        </xdr:cNvSpPr>
      </xdr:nvSpPr>
      <xdr:spPr>
        <a:xfrm>
          <a:off x="4724400" y="13106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0" cy="47625"/>
    <xdr:sp fLocksText="0">
      <xdr:nvSpPr>
        <xdr:cNvPr id="4" name="Text Box 119"/>
        <xdr:cNvSpPr txBox="1">
          <a:spLocks noChangeArrowheads="1"/>
        </xdr:cNvSpPr>
      </xdr:nvSpPr>
      <xdr:spPr>
        <a:xfrm>
          <a:off x="4724400" y="13106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0" cy="47625"/>
    <xdr:sp fLocksText="0">
      <xdr:nvSpPr>
        <xdr:cNvPr id="5" name="Text Box 119"/>
        <xdr:cNvSpPr txBox="1">
          <a:spLocks noChangeArrowheads="1"/>
        </xdr:cNvSpPr>
      </xdr:nvSpPr>
      <xdr:spPr>
        <a:xfrm>
          <a:off x="4724400" y="13106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0" cy="47625"/>
    <xdr:sp fLocksText="0">
      <xdr:nvSpPr>
        <xdr:cNvPr id="6" name="Text Box 119"/>
        <xdr:cNvSpPr txBox="1">
          <a:spLocks noChangeArrowheads="1"/>
        </xdr:cNvSpPr>
      </xdr:nvSpPr>
      <xdr:spPr>
        <a:xfrm>
          <a:off x="4724400" y="13106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0" cy="47625"/>
    <xdr:sp fLocksText="0">
      <xdr:nvSpPr>
        <xdr:cNvPr id="7" name="Text Box 119"/>
        <xdr:cNvSpPr txBox="1">
          <a:spLocks noChangeArrowheads="1"/>
        </xdr:cNvSpPr>
      </xdr:nvSpPr>
      <xdr:spPr>
        <a:xfrm>
          <a:off x="4724400" y="13106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0" cy="47625"/>
    <xdr:sp fLocksText="0">
      <xdr:nvSpPr>
        <xdr:cNvPr id="8" name="Text Box 119"/>
        <xdr:cNvSpPr txBox="1">
          <a:spLocks noChangeArrowheads="1"/>
        </xdr:cNvSpPr>
      </xdr:nvSpPr>
      <xdr:spPr>
        <a:xfrm>
          <a:off x="4724400" y="13106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9525" cy="47625"/>
    <xdr:sp fLocksText="0">
      <xdr:nvSpPr>
        <xdr:cNvPr id="9" name="Text Box 119"/>
        <xdr:cNvSpPr txBox="1">
          <a:spLocks noChangeArrowheads="1"/>
        </xdr:cNvSpPr>
      </xdr:nvSpPr>
      <xdr:spPr>
        <a:xfrm>
          <a:off x="5467350" y="131064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9525" cy="47625"/>
    <xdr:sp fLocksText="0">
      <xdr:nvSpPr>
        <xdr:cNvPr id="10" name="Text Box 119"/>
        <xdr:cNvSpPr txBox="1">
          <a:spLocks noChangeArrowheads="1"/>
        </xdr:cNvSpPr>
      </xdr:nvSpPr>
      <xdr:spPr>
        <a:xfrm>
          <a:off x="5467350" y="131064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9525" cy="47625"/>
    <xdr:sp fLocksText="0">
      <xdr:nvSpPr>
        <xdr:cNvPr id="11" name="Text Box 119"/>
        <xdr:cNvSpPr txBox="1">
          <a:spLocks noChangeArrowheads="1"/>
        </xdr:cNvSpPr>
      </xdr:nvSpPr>
      <xdr:spPr>
        <a:xfrm>
          <a:off x="5467350" y="131064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9525" cy="47625"/>
    <xdr:sp fLocksText="0">
      <xdr:nvSpPr>
        <xdr:cNvPr id="12" name="Text Box 119"/>
        <xdr:cNvSpPr txBox="1">
          <a:spLocks noChangeArrowheads="1"/>
        </xdr:cNvSpPr>
      </xdr:nvSpPr>
      <xdr:spPr>
        <a:xfrm>
          <a:off x="5467350" y="131064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9525" cy="47625"/>
    <xdr:sp fLocksText="0">
      <xdr:nvSpPr>
        <xdr:cNvPr id="13" name="Text Box 119"/>
        <xdr:cNvSpPr txBox="1">
          <a:spLocks noChangeArrowheads="1"/>
        </xdr:cNvSpPr>
      </xdr:nvSpPr>
      <xdr:spPr>
        <a:xfrm>
          <a:off x="5467350" y="131064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9525" cy="47625"/>
    <xdr:sp fLocksText="0">
      <xdr:nvSpPr>
        <xdr:cNvPr id="14" name="Text Box 119"/>
        <xdr:cNvSpPr txBox="1">
          <a:spLocks noChangeArrowheads="1"/>
        </xdr:cNvSpPr>
      </xdr:nvSpPr>
      <xdr:spPr>
        <a:xfrm>
          <a:off x="5467350" y="131064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9525" cy="47625"/>
    <xdr:sp fLocksText="0">
      <xdr:nvSpPr>
        <xdr:cNvPr id="15" name="Text Box 119"/>
        <xdr:cNvSpPr txBox="1">
          <a:spLocks noChangeArrowheads="1"/>
        </xdr:cNvSpPr>
      </xdr:nvSpPr>
      <xdr:spPr>
        <a:xfrm>
          <a:off x="5467350" y="131064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666750</xdr:colOff>
      <xdr:row>48</xdr:row>
      <xdr:rowOff>0</xdr:rowOff>
    </xdr:from>
    <xdr:ext cx="0" cy="47625"/>
    <xdr:sp fLocksText="0">
      <xdr:nvSpPr>
        <xdr:cNvPr id="16" name="Text Box 119"/>
        <xdr:cNvSpPr txBox="1">
          <a:spLocks noChangeArrowheads="1"/>
        </xdr:cNvSpPr>
      </xdr:nvSpPr>
      <xdr:spPr>
        <a:xfrm>
          <a:off x="6134100" y="131064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47625"/>
    <xdr:sp fLocksText="0">
      <xdr:nvSpPr>
        <xdr:cNvPr id="17" name="Text Box 119"/>
        <xdr:cNvSpPr txBox="1">
          <a:spLocks noChangeArrowheads="1"/>
        </xdr:cNvSpPr>
      </xdr:nvSpPr>
      <xdr:spPr>
        <a:xfrm>
          <a:off x="4724400" y="134588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47625"/>
    <xdr:sp fLocksText="0">
      <xdr:nvSpPr>
        <xdr:cNvPr id="18" name="Text Box 119"/>
        <xdr:cNvSpPr txBox="1">
          <a:spLocks noChangeArrowheads="1"/>
        </xdr:cNvSpPr>
      </xdr:nvSpPr>
      <xdr:spPr>
        <a:xfrm>
          <a:off x="4724400" y="134588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47625"/>
    <xdr:sp fLocksText="0">
      <xdr:nvSpPr>
        <xdr:cNvPr id="19" name="Text Box 119"/>
        <xdr:cNvSpPr txBox="1">
          <a:spLocks noChangeArrowheads="1"/>
        </xdr:cNvSpPr>
      </xdr:nvSpPr>
      <xdr:spPr>
        <a:xfrm>
          <a:off x="4724400" y="134588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47625"/>
    <xdr:sp fLocksText="0">
      <xdr:nvSpPr>
        <xdr:cNvPr id="20" name="Text Box 119"/>
        <xdr:cNvSpPr txBox="1">
          <a:spLocks noChangeArrowheads="1"/>
        </xdr:cNvSpPr>
      </xdr:nvSpPr>
      <xdr:spPr>
        <a:xfrm>
          <a:off x="4724400" y="134588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47625"/>
    <xdr:sp fLocksText="0">
      <xdr:nvSpPr>
        <xdr:cNvPr id="21" name="Text Box 119"/>
        <xdr:cNvSpPr txBox="1">
          <a:spLocks noChangeArrowheads="1"/>
        </xdr:cNvSpPr>
      </xdr:nvSpPr>
      <xdr:spPr>
        <a:xfrm>
          <a:off x="4724400" y="134588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47625"/>
    <xdr:sp fLocksText="0">
      <xdr:nvSpPr>
        <xdr:cNvPr id="22" name="Text Box 119"/>
        <xdr:cNvSpPr txBox="1">
          <a:spLocks noChangeArrowheads="1"/>
        </xdr:cNvSpPr>
      </xdr:nvSpPr>
      <xdr:spPr>
        <a:xfrm>
          <a:off x="4724400" y="134588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47625"/>
    <xdr:sp fLocksText="0">
      <xdr:nvSpPr>
        <xdr:cNvPr id="23" name="Text Box 119"/>
        <xdr:cNvSpPr txBox="1">
          <a:spLocks noChangeArrowheads="1"/>
        </xdr:cNvSpPr>
      </xdr:nvSpPr>
      <xdr:spPr>
        <a:xfrm>
          <a:off x="4724400" y="134588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0" cy="47625"/>
    <xdr:sp fLocksText="0">
      <xdr:nvSpPr>
        <xdr:cNvPr id="24" name="Text Box 119"/>
        <xdr:cNvSpPr txBox="1">
          <a:spLocks noChangeArrowheads="1"/>
        </xdr:cNvSpPr>
      </xdr:nvSpPr>
      <xdr:spPr>
        <a:xfrm>
          <a:off x="4724400" y="134588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742950</xdr:colOff>
      <xdr:row>49</xdr:row>
      <xdr:rowOff>0</xdr:rowOff>
    </xdr:from>
    <xdr:ext cx="9525" cy="47625"/>
    <xdr:sp fLocksText="0">
      <xdr:nvSpPr>
        <xdr:cNvPr id="25" name="Text Box 119"/>
        <xdr:cNvSpPr txBox="1">
          <a:spLocks noChangeArrowheads="1"/>
        </xdr:cNvSpPr>
      </xdr:nvSpPr>
      <xdr:spPr>
        <a:xfrm>
          <a:off x="5467350" y="134588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742950</xdr:colOff>
      <xdr:row>49</xdr:row>
      <xdr:rowOff>0</xdr:rowOff>
    </xdr:from>
    <xdr:ext cx="9525" cy="47625"/>
    <xdr:sp fLocksText="0">
      <xdr:nvSpPr>
        <xdr:cNvPr id="26" name="Text Box 119"/>
        <xdr:cNvSpPr txBox="1">
          <a:spLocks noChangeArrowheads="1"/>
        </xdr:cNvSpPr>
      </xdr:nvSpPr>
      <xdr:spPr>
        <a:xfrm>
          <a:off x="5467350" y="134588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742950</xdr:colOff>
      <xdr:row>49</xdr:row>
      <xdr:rowOff>0</xdr:rowOff>
    </xdr:from>
    <xdr:ext cx="9525" cy="47625"/>
    <xdr:sp fLocksText="0">
      <xdr:nvSpPr>
        <xdr:cNvPr id="27" name="Text Box 119"/>
        <xdr:cNvSpPr txBox="1">
          <a:spLocks noChangeArrowheads="1"/>
        </xdr:cNvSpPr>
      </xdr:nvSpPr>
      <xdr:spPr>
        <a:xfrm>
          <a:off x="5467350" y="134588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742950</xdr:colOff>
      <xdr:row>49</xdr:row>
      <xdr:rowOff>0</xdr:rowOff>
    </xdr:from>
    <xdr:ext cx="9525" cy="47625"/>
    <xdr:sp fLocksText="0">
      <xdr:nvSpPr>
        <xdr:cNvPr id="28" name="Text Box 119"/>
        <xdr:cNvSpPr txBox="1">
          <a:spLocks noChangeArrowheads="1"/>
        </xdr:cNvSpPr>
      </xdr:nvSpPr>
      <xdr:spPr>
        <a:xfrm>
          <a:off x="5467350" y="134588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742950</xdr:colOff>
      <xdr:row>49</xdr:row>
      <xdr:rowOff>0</xdr:rowOff>
    </xdr:from>
    <xdr:ext cx="9525" cy="47625"/>
    <xdr:sp fLocksText="0">
      <xdr:nvSpPr>
        <xdr:cNvPr id="29" name="Text Box 119"/>
        <xdr:cNvSpPr txBox="1">
          <a:spLocks noChangeArrowheads="1"/>
        </xdr:cNvSpPr>
      </xdr:nvSpPr>
      <xdr:spPr>
        <a:xfrm>
          <a:off x="5467350" y="134588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742950</xdr:colOff>
      <xdr:row>49</xdr:row>
      <xdr:rowOff>0</xdr:rowOff>
    </xdr:from>
    <xdr:ext cx="9525" cy="47625"/>
    <xdr:sp fLocksText="0">
      <xdr:nvSpPr>
        <xdr:cNvPr id="30" name="Text Box 119"/>
        <xdr:cNvSpPr txBox="1">
          <a:spLocks noChangeArrowheads="1"/>
        </xdr:cNvSpPr>
      </xdr:nvSpPr>
      <xdr:spPr>
        <a:xfrm>
          <a:off x="5467350" y="134588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9525" cy="47625"/>
    <xdr:sp fLocksText="0">
      <xdr:nvSpPr>
        <xdr:cNvPr id="31" name="Text Box 119"/>
        <xdr:cNvSpPr txBox="1">
          <a:spLocks noChangeArrowheads="1"/>
        </xdr:cNvSpPr>
      </xdr:nvSpPr>
      <xdr:spPr>
        <a:xfrm>
          <a:off x="5467350" y="134588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9525" cy="47625"/>
    <xdr:sp fLocksText="0">
      <xdr:nvSpPr>
        <xdr:cNvPr id="32" name="Text Box 119"/>
        <xdr:cNvSpPr txBox="1">
          <a:spLocks noChangeArrowheads="1"/>
        </xdr:cNvSpPr>
      </xdr:nvSpPr>
      <xdr:spPr>
        <a:xfrm>
          <a:off x="5467350" y="134588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9525" cy="47625"/>
    <xdr:sp fLocksText="0">
      <xdr:nvSpPr>
        <xdr:cNvPr id="33" name="Text Box 119"/>
        <xdr:cNvSpPr txBox="1">
          <a:spLocks noChangeArrowheads="1"/>
        </xdr:cNvSpPr>
      </xdr:nvSpPr>
      <xdr:spPr>
        <a:xfrm>
          <a:off x="5467350" y="134588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666750</xdr:colOff>
      <xdr:row>49</xdr:row>
      <xdr:rowOff>0</xdr:rowOff>
    </xdr:from>
    <xdr:ext cx="0" cy="47625"/>
    <xdr:sp fLocksText="0">
      <xdr:nvSpPr>
        <xdr:cNvPr id="34" name="Text Box 119"/>
        <xdr:cNvSpPr txBox="1">
          <a:spLocks noChangeArrowheads="1"/>
        </xdr:cNvSpPr>
      </xdr:nvSpPr>
      <xdr:spPr>
        <a:xfrm>
          <a:off x="6134100" y="134588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666750</xdr:colOff>
      <xdr:row>48</xdr:row>
      <xdr:rowOff>352425</xdr:rowOff>
    </xdr:from>
    <xdr:ext cx="0" cy="9525"/>
    <xdr:sp fLocksText="0">
      <xdr:nvSpPr>
        <xdr:cNvPr id="35" name="Text Box 119"/>
        <xdr:cNvSpPr txBox="1">
          <a:spLocks noChangeArrowheads="1"/>
        </xdr:cNvSpPr>
      </xdr:nvSpPr>
      <xdr:spPr>
        <a:xfrm>
          <a:off x="6134100" y="1345882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666750</xdr:colOff>
      <xdr:row>49</xdr:row>
      <xdr:rowOff>285750</xdr:rowOff>
    </xdr:from>
    <xdr:ext cx="0" cy="19050"/>
    <xdr:sp fLocksText="0">
      <xdr:nvSpPr>
        <xdr:cNvPr id="36" name="Text Box 119"/>
        <xdr:cNvSpPr txBox="1">
          <a:spLocks noChangeArrowheads="1"/>
        </xdr:cNvSpPr>
      </xdr:nvSpPr>
      <xdr:spPr>
        <a:xfrm>
          <a:off x="6134100" y="1374457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276225</xdr:colOff>
      <xdr:row>51</xdr:row>
      <xdr:rowOff>66675</xdr:rowOff>
    </xdr:from>
    <xdr:ext cx="19050" cy="47625"/>
    <xdr:sp fLocksText="0">
      <xdr:nvSpPr>
        <xdr:cNvPr id="37" name="Text Box 119"/>
        <xdr:cNvSpPr txBox="1">
          <a:spLocks noChangeArrowheads="1"/>
        </xdr:cNvSpPr>
      </xdr:nvSpPr>
      <xdr:spPr>
        <a:xfrm>
          <a:off x="7867650" y="14135100"/>
          <a:ext cx="190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0" cy="47625"/>
    <xdr:sp fLocksText="0">
      <xdr:nvSpPr>
        <xdr:cNvPr id="38" name="Text Box 119"/>
        <xdr:cNvSpPr txBox="1">
          <a:spLocks noChangeArrowheads="1"/>
        </xdr:cNvSpPr>
      </xdr:nvSpPr>
      <xdr:spPr>
        <a:xfrm>
          <a:off x="4724400" y="151733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0" cy="47625"/>
    <xdr:sp fLocksText="0">
      <xdr:nvSpPr>
        <xdr:cNvPr id="39" name="Text Box 119"/>
        <xdr:cNvSpPr txBox="1">
          <a:spLocks noChangeArrowheads="1"/>
        </xdr:cNvSpPr>
      </xdr:nvSpPr>
      <xdr:spPr>
        <a:xfrm>
          <a:off x="4724400" y="151733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0" cy="47625"/>
    <xdr:sp fLocksText="0">
      <xdr:nvSpPr>
        <xdr:cNvPr id="40" name="Text Box 119"/>
        <xdr:cNvSpPr txBox="1">
          <a:spLocks noChangeArrowheads="1"/>
        </xdr:cNvSpPr>
      </xdr:nvSpPr>
      <xdr:spPr>
        <a:xfrm>
          <a:off x="4724400" y="151733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0" cy="47625"/>
    <xdr:sp fLocksText="0">
      <xdr:nvSpPr>
        <xdr:cNvPr id="41" name="Text Box 119"/>
        <xdr:cNvSpPr txBox="1">
          <a:spLocks noChangeArrowheads="1"/>
        </xdr:cNvSpPr>
      </xdr:nvSpPr>
      <xdr:spPr>
        <a:xfrm>
          <a:off x="4724400" y="151733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0" cy="47625"/>
    <xdr:sp fLocksText="0">
      <xdr:nvSpPr>
        <xdr:cNvPr id="42" name="Text Box 119"/>
        <xdr:cNvSpPr txBox="1">
          <a:spLocks noChangeArrowheads="1"/>
        </xdr:cNvSpPr>
      </xdr:nvSpPr>
      <xdr:spPr>
        <a:xfrm>
          <a:off x="4724400" y="151733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0" cy="47625"/>
    <xdr:sp fLocksText="0">
      <xdr:nvSpPr>
        <xdr:cNvPr id="43" name="Text Box 119"/>
        <xdr:cNvSpPr txBox="1">
          <a:spLocks noChangeArrowheads="1"/>
        </xdr:cNvSpPr>
      </xdr:nvSpPr>
      <xdr:spPr>
        <a:xfrm>
          <a:off x="4724400" y="151733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0" cy="47625"/>
    <xdr:sp fLocksText="0">
      <xdr:nvSpPr>
        <xdr:cNvPr id="44" name="Text Box 119"/>
        <xdr:cNvSpPr txBox="1">
          <a:spLocks noChangeArrowheads="1"/>
        </xdr:cNvSpPr>
      </xdr:nvSpPr>
      <xdr:spPr>
        <a:xfrm>
          <a:off x="4724400" y="151733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0" cy="47625"/>
    <xdr:sp fLocksText="0">
      <xdr:nvSpPr>
        <xdr:cNvPr id="45" name="Text Box 119"/>
        <xdr:cNvSpPr txBox="1">
          <a:spLocks noChangeArrowheads="1"/>
        </xdr:cNvSpPr>
      </xdr:nvSpPr>
      <xdr:spPr>
        <a:xfrm>
          <a:off x="4724400" y="151733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" cy="47625"/>
    <xdr:sp fLocksText="0">
      <xdr:nvSpPr>
        <xdr:cNvPr id="46" name="Text Box 119"/>
        <xdr:cNvSpPr txBox="1">
          <a:spLocks noChangeArrowheads="1"/>
        </xdr:cNvSpPr>
      </xdr:nvSpPr>
      <xdr:spPr>
        <a:xfrm>
          <a:off x="5467350" y="151733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" cy="47625"/>
    <xdr:sp fLocksText="0">
      <xdr:nvSpPr>
        <xdr:cNvPr id="47" name="Text Box 119"/>
        <xdr:cNvSpPr txBox="1">
          <a:spLocks noChangeArrowheads="1"/>
        </xdr:cNvSpPr>
      </xdr:nvSpPr>
      <xdr:spPr>
        <a:xfrm>
          <a:off x="5467350" y="151733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" cy="47625"/>
    <xdr:sp fLocksText="0">
      <xdr:nvSpPr>
        <xdr:cNvPr id="48" name="Text Box 119"/>
        <xdr:cNvSpPr txBox="1">
          <a:spLocks noChangeArrowheads="1"/>
        </xdr:cNvSpPr>
      </xdr:nvSpPr>
      <xdr:spPr>
        <a:xfrm>
          <a:off x="5467350" y="151733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" cy="47625"/>
    <xdr:sp fLocksText="0">
      <xdr:nvSpPr>
        <xdr:cNvPr id="49" name="Text Box 119"/>
        <xdr:cNvSpPr txBox="1">
          <a:spLocks noChangeArrowheads="1"/>
        </xdr:cNvSpPr>
      </xdr:nvSpPr>
      <xdr:spPr>
        <a:xfrm>
          <a:off x="5467350" y="151733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" cy="47625"/>
    <xdr:sp fLocksText="0">
      <xdr:nvSpPr>
        <xdr:cNvPr id="50" name="Text Box 119"/>
        <xdr:cNvSpPr txBox="1">
          <a:spLocks noChangeArrowheads="1"/>
        </xdr:cNvSpPr>
      </xdr:nvSpPr>
      <xdr:spPr>
        <a:xfrm>
          <a:off x="5467350" y="151733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" cy="47625"/>
    <xdr:sp fLocksText="0">
      <xdr:nvSpPr>
        <xdr:cNvPr id="51" name="Text Box 119"/>
        <xdr:cNvSpPr txBox="1">
          <a:spLocks noChangeArrowheads="1"/>
        </xdr:cNvSpPr>
      </xdr:nvSpPr>
      <xdr:spPr>
        <a:xfrm>
          <a:off x="5467350" y="151733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" cy="47625"/>
    <xdr:sp fLocksText="0">
      <xdr:nvSpPr>
        <xdr:cNvPr id="52" name="Text Box 119"/>
        <xdr:cNvSpPr txBox="1">
          <a:spLocks noChangeArrowheads="1"/>
        </xdr:cNvSpPr>
      </xdr:nvSpPr>
      <xdr:spPr>
        <a:xfrm>
          <a:off x="5467350" y="151733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" cy="47625"/>
    <xdr:sp fLocksText="0">
      <xdr:nvSpPr>
        <xdr:cNvPr id="53" name="Text Box 119"/>
        <xdr:cNvSpPr txBox="1">
          <a:spLocks noChangeArrowheads="1"/>
        </xdr:cNvSpPr>
      </xdr:nvSpPr>
      <xdr:spPr>
        <a:xfrm>
          <a:off x="5467350" y="151733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0" cy="47625"/>
    <xdr:sp fLocksText="0">
      <xdr:nvSpPr>
        <xdr:cNvPr id="54" name="Text Box 119"/>
        <xdr:cNvSpPr txBox="1">
          <a:spLocks noChangeArrowheads="1"/>
        </xdr:cNvSpPr>
      </xdr:nvSpPr>
      <xdr:spPr>
        <a:xfrm>
          <a:off x="4724400" y="151733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0" cy="47625"/>
    <xdr:sp fLocksText="0">
      <xdr:nvSpPr>
        <xdr:cNvPr id="55" name="Text Box 119"/>
        <xdr:cNvSpPr txBox="1">
          <a:spLocks noChangeArrowheads="1"/>
        </xdr:cNvSpPr>
      </xdr:nvSpPr>
      <xdr:spPr>
        <a:xfrm>
          <a:off x="4724400" y="151733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0" cy="47625"/>
    <xdr:sp fLocksText="0">
      <xdr:nvSpPr>
        <xdr:cNvPr id="56" name="Text Box 119"/>
        <xdr:cNvSpPr txBox="1">
          <a:spLocks noChangeArrowheads="1"/>
        </xdr:cNvSpPr>
      </xdr:nvSpPr>
      <xdr:spPr>
        <a:xfrm>
          <a:off x="4724400" y="151733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0" cy="47625"/>
    <xdr:sp fLocksText="0">
      <xdr:nvSpPr>
        <xdr:cNvPr id="57" name="Text Box 119"/>
        <xdr:cNvSpPr txBox="1">
          <a:spLocks noChangeArrowheads="1"/>
        </xdr:cNvSpPr>
      </xdr:nvSpPr>
      <xdr:spPr>
        <a:xfrm>
          <a:off x="4724400" y="151733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0" cy="47625"/>
    <xdr:sp fLocksText="0">
      <xdr:nvSpPr>
        <xdr:cNvPr id="58" name="Text Box 119"/>
        <xdr:cNvSpPr txBox="1">
          <a:spLocks noChangeArrowheads="1"/>
        </xdr:cNvSpPr>
      </xdr:nvSpPr>
      <xdr:spPr>
        <a:xfrm>
          <a:off x="4724400" y="151733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0" cy="47625"/>
    <xdr:sp fLocksText="0">
      <xdr:nvSpPr>
        <xdr:cNvPr id="59" name="Text Box 119"/>
        <xdr:cNvSpPr txBox="1">
          <a:spLocks noChangeArrowheads="1"/>
        </xdr:cNvSpPr>
      </xdr:nvSpPr>
      <xdr:spPr>
        <a:xfrm>
          <a:off x="4724400" y="151733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0" cy="47625"/>
    <xdr:sp fLocksText="0">
      <xdr:nvSpPr>
        <xdr:cNvPr id="60" name="Text Box 119"/>
        <xdr:cNvSpPr txBox="1">
          <a:spLocks noChangeArrowheads="1"/>
        </xdr:cNvSpPr>
      </xdr:nvSpPr>
      <xdr:spPr>
        <a:xfrm>
          <a:off x="4724400" y="151733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55</xdr:row>
      <xdr:rowOff>0</xdr:rowOff>
    </xdr:from>
    <xdr:ext cx="0" cy="47625"/>
    <xdr:sp fLocksText="0">
      <xdr:nvSpPr>
        <xdr:cNvPr id="61" name="Text Box 119"/>
        <xdr:cNvSpPr txBox="1">
          <a:spLocks noChangeArrowheads="1"/>
        </xdr:cNvSpPr>
      </xdr:nvSpPr>
      <xdr:spPr>
        <a:xfrm>
          <a:off x="4791075" y="151733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" cy="47625"/>
    <xdr:sp fLocksText="0">
      <xdr:nvSpPr>
        <xdr:cNvPr id="62" name="Text Box 119"/>
        <xdr:cNvSpPr txBox="1">
          <a:spLocks noChangeArrowheads="1"/>
        </xdr:cNvSpPr>
      </xdr:nvSpPr>
      <xdr:spPr>
        <a:xfrm>
          <a:off x="5467350" y="151733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" cy="47625"/>
    <xdr:sp fLocksText="0">
      <xdr:nvSpPr>
        <xdr:cNvPr id="63" name="Text Box 119"/>
        <xdr:cNvSpPr txBox="1">
          <a:spLocks noChangeArrowheads="1"/>
        </xdr:cNvSpPr>
      </xdr:nvSpPr>
      <xdr:spPr>
        <a:xfrm>
          <a:off x="5467350" y="151733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" cy="47625"/>
    <xdr:sp fLocksText="0">
      <xdr:nvSpPr>
        <xdr:cNvPr id="64" name="Text Box 119"/>
        <xdr:cNvSpPr txBox="1">
          <a:spLocks noChangeArrowheads="1"/>
        </xdr:cNvSpPr>
      </xdr:nvSpPr>
      <xdr:spPr>
        <a:xfrm>
          <a:off x="5467350" y="151733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" cy="47625"/>
    <xdr:sp fLocksText="0">
      <xdr:nvSpPr>
        <xdr:cNvPr id="65" name="Text Box 119"/>
        <xdr:cNvSpPr txBox="1">
          <a:spLocks noChangeArrowheads="1"/>
        </xdr:cNvSpPr>
      </xdr:nvSpPr>
      <xdr:spPr>
        <a:xfrm>
          <a:off x="5467350" y="151733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" cy="47625"/>
    <xdr:sp fLocksText="0">
      <xdr:nvSpPr>
        <xdr:cNvPr id="66" name="Text Box 119"/>
        <xdr:cNvSpPr txBox="1">
          <a:spLocks noChangeArrowheads="1"/>
        </xdr:cNvSpPr>
      </xdr:nvSpPr>
      <xdr:spPr>
        <a:xfrm>
          <a:off x="5467350" y="151733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" cy="47625"/>
    <xdr:sp fLocksText="0">
      <xdr:nvSpPr>
        <xdr:cNvPr id="67" name="Text Box 119"/>
        <xdr:cNvSpPr txBox="1">
          <a:spLocks noChangeArrowheads="1"/>
        </xdr:cNvSpPr>
      </xdr:nvSpPr>
      <xdr:spPr>
        <a:xfrm>
          <a:off x="5467350" y="151733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" cy="47625"/>
    <xdr:sp fLocksText="0">
      <xdr:nvSpPr>
        <xdr:cNvPr id="68" name="Text Box 119"/>
        <xdr:cNvSpPr txBox="1">
          <a:spLocks noChangeArrowheads="1"/>
        </xdr:cNvSpPr>
      </xdr:nvSpPr>
      <xdr:spPr>
        <a:xfrm>
          <a:off x="5467350" y="151733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" cy="47625"/>
    <xdr:sp fLocksText="0">
      <xdr:nvSpPr>
        <xdr:cNvPr id="69" name="Text Box 119"/>
        <xdr:cNvSpPr txBox="1">
          <a:spLocks noChangeArrowheads="1"/>
        </xdr:cNvSpPr>
      </xdr:nvSpPr>
      <xdr:spPr>
        <a:xfrm>
          <a:off x="5467350" y="151733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142875</xdr:colOff>
      <xdr:row>65</xdr:row>
      <xdr:rowOff>200025</xdr:rowOff>
    </xdr:from>
    <xdr:ext cx="9525" cy="95250"/>
    <xdr:sp fLocksText="0">
      <xdr:nvSpPr>
        <xdr:cNvPr id="70" name="Text Box 119"/>
        <xdr:cNvSpPr txBox="1">
          <a:spLocks noChangeArrowheads="1"/>
        </xdr:cNvSpPr>
      </xdr:nvSpPr>
      <xdr:spPr>
        <a:xfrm>
          <a:off x="142875" y="181356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" cy="38100"/>
    <xdr:sp fLocksText="0">
      <xdr:nvSpPr>
        <xdr:cNvPr id="71" name="Text Box 119"/>
        <xdr:cNvSpPr txBox="1">
          <a:spLocks noChangeArrowheads="1"/>
        </xdr:cNvSpPr>
      </xdr:nvSpPr>
      <xdr:spPr>
        <a:xfrm>
          <a:off x="0" y="174021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" cy="38100"/>
    <xdr:sp fLocksText="0">
      <xdr:nvSpPr>
        <xdr:cNvPr id="72" name="Text Box 119"/>
        <xdr:cNvSpPr txBox="1">
          <a:spLocks noChangeArrowheads="1"/>
        </xdr:cNvSpPr>
      </xdr:nvSpPr>
      <xdr:spPr>
        <a:xfrm>
          <a:off x="0" y="174021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" cy="38100"/>
    <xdr:sp fLocksText="0">
      <xdr:nvSpPr>
        <xdr:cNvPr id="73" name="Text Box 119"/>
        <xdr:cNvSpPr txBox="1">
          <a:spLocks noChangeArrowheads="1"/>
        </xdr:cNvSpPr>
      </xdr:nvSpPr>
      <xdr:spPr>
        <a:xfrm>
          <a:off x="0" y="174021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" cy="38100"/>
    <xdr:sp fLocksText="0">
      <xdr:nvSpPr>
        <xdr:cNvPr id="74" name="Text Box 119"/>
        <xdr:cNvSpPr txBox="1">
          <a:spLocks noChangeArrowheads="1"/>
        </xdr:cNvSpPr>
      </xdr:nvSpPr>
      <xdr:spPr>
        <a:xfrm>
          <a:off x="0" y="174021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" cy="38100"/>
    <xdr:sp fLocksText="0">
      <xdr:nvSpPr>
        <xdr:cNvPr id="75" name="Text Box 119"/>
        <xdr:cNvSpPr txBox="1">
          <a:spLocks noChangeArrowheads="1"/>
        </xdr:cNvSpPr>
      </xdr:nvSpPr>
      <xdr:spPr>
        <a:xfrm>
          <a:off x="0" y="174021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" cy="38100"/>
    <xdr:sp fLocksText="0">
      <xdr:nvSpPr>
        <xdr:cNvPr id="76" name="Text Box 119"/>
        <xdr:cNvSpPr txBox="1">
          <a:spLocks noChangeArrowheads="1"/>
        </xdr:cNvSpPr>
      </xdr:nvSpPr>
      <xdr:spPr>
        <a:xfrm>
          <a:off x="0" y="174021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" cy="38100"/>
    <xdr:sp fLocksText="0">
      <xdr:nvSpPr>
        <xdr:cNvPr id="77" name="Text Box 119"/>
        <xdr:cNvSpPr txBox="1">
          <a:spLocks noChangeArrowheads="1"/>
        </xdr:cNvSpPr>
      </xdr:nvSpPr>
      <xdr:spPr>
        <a:xfrm>
          <a:off x="0" y="174021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" cy="38100"/>
    <xdr:sp fLocksText="0">
      <xdr:nvSpPr>
        <xdr:cNvPr id="78" name="Text Box 119"/>
        <xdr:cNvSpPr txBox="1">
          <a:spLocks noChangeArrowheads="1"/>
        </xdr:cNvSpPr>
      </xdr:nvSpPr>
      <xdr:spPr>
        <a:xfrm>
          <a:off x="0" y="174021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" cy="38100"/>
    <xdr:sp fLocksText="0">
      <xdr:nvSpPr>
        <xdr:cNvPr id="79" name="Text Box 119"/>
        <xdr:cNvSpPr txBox="1">
          <a:spLocks noChangeArrowheads="1"/>
        </xdr:cNvSpPr>
      </xdr:nvSpPr>
      <xdr:spPr>
        <a:xfrm>
          <a:off x="0" y="174021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" cy="38100"/>
    <xdr:sp fLocksText="0">
      <xdr:nvSpPr>
        <xdr:cNvPr id="80" name="Text Box 119"/>
        <xdr:cNvSpPr txBox="1">
          <a:spLocks noChangeArrowheads="1"/>
        </xdr:cNvSpPr>
      </xdr:nvSpPr>
      <xdr:spPr>
        <a:xfrm>
          <a:off x="0" y="174021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" cy="38100"/>
    <xdr:sp fLocksText="0">
      <xdr:nvSpPr>
        <xdr:cNvPr id="81" name="Text Box 119"/>
        <xdr:cNvSpPr txBox="1">
          <a:spLocks noChangeArrowheads="1"/>
        </xdr:cNvSpPr>
      </xdr:nvSpPr>
      <xdr:spPr>
        <a:xfrm>
          <a:off x="0" y="174021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" cy="38100"/>
    <xdr:sp fLocksText="0">
      <xdr:nvSpPr>
        <xdr:cNvPr id="82" name="Text Box 119"/>
        <xdr:cNvSpPr txBox="1">
          <a:spLocks noChangeArrowheads="1"/>
        </xdr:cNvSpPr>
      </xdr:nvSpPr>
      <xdr:spPr>
        <a:xfrm>
          <a:off x="0" y="174021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" cy="38100"/>
    <xdr:sp fLocksText="0">
      <xdr:nvSpPr>
        <xdr:cNvPr id="83" name="Text Box 119"/>
        <xdr:cNvSpPr txBox="1">
          <a:spLocks noChangeArrowheads="1"/>
        </xdr:cNvSpPr>
      </xdr:nvSpPr>
      <xdr:spPr>
        <a:xfrm>
          <a:off x="0" y="174021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" cy="38100"/>
    <xdr:sp fLocksText="0">
      <xdr:nvSpPr>
        <xdr:cNvPr id="84" name="Text Box 119"/>
        <xdr:cNvSpPr txBox="1">
          <a:spLocks noChangeArrowheads="1"/>
        </xdr:cNvSpPr>
      </xdr:nvSpPr>
      <xdr:spPr>
        <a:xfrm>
          <a:off x="0" y="174021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" cy="38100"/>
    <xdr:sp fLocksText="0">
      <xdr:nvSpPr>
        <xdr:cNvPr id="85" name="Text Box 119"/>
        <xdr:cNvSpPr txBox="1">
          <a:spLocks noChangeArrowheads="1"/>
        </xdr:cNvSpPr>
      </xdr:nvSpPr>
      <xdr:spPr>
        <a:xfrm>
          <a:off x="0" y="174021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142875</xdr:colOff>
      <xdr:row>65</xdr:row>
      <xdr:rowOff>200025</xdr:rowOff>
    </xdr:from>
    <xdr:ext cx="9525" cy="66675"/>
    <xdr:sp fLocksText="0">
      <xdr:nvSpPr>
        <xdr:cNvPr id="86" name="Text Box 119"/>
        <xdr:cNvSpPr txBox="1">
          <a:spLocks noChangeArrowheads="1"/>
        </xdr:cNvSpPr>
      </xdr:nvSpPr>
      <xdr:spPr>
        <a:xfrm>
          <a:off x="142875" y="181356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" cy="38100"/>
    <xdr:sp fLocksText="0">
      <xdr:nvSpPr>
        <xdr:cNvPr id="87" name="Text Box 119"/>
        <xdr:cNvSpPr txBox="1">
          <a:spLocks noChangeArrowheads="1"/>
        </xdr:cNvSpPr>
      </xdr:nvSpPr>
      <xdr:spPr>
        <a:xfrm>
          <a:off x="0" y="174021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" cy="38100"/>
    <xdr:sp fLocksText="0">
      <xdr:nvSpPr>
        <xdr:cNvPr id="88" name="Text Box 119"/>
        <xdr:cNvSpPr txBox="1">
          <a:spLocks noChangeArrowheads="1"/>
        </xdr:cNvSpPr>
      </xdr:nvSpPr>
      <xdr:spPr>
        <a:xfrm>
          <a:off x="0" y="174021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" cy="38100"/>
    <xdr:sp fLocksText="0">
      <xdr:nvSpPr>
        <xdr:cNvPr id="89" name="Text Box 119"/>
        <xdr:cNvSpPr txBox="1">
          <a:spLocks noChangeArrowheads="1"/>
        </xdr:cNvSpPr>
      </xdr:nvSpPr>
      <xdr:spPr>
        <a:xfrm>
          <a:off x="0" y="174021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" cy="38100"/>
    <xdr:sp fLocksText="0">
      <xdr:nvSpPr>
        <xdr:cNvPr id="90" name="Text Box 119"/>
        <xdr:cNvSpPr txBox="1">
          <a:spLocks noChangeArrowheads="1"/>
        </xdr:cNvSpPr>
      </xdr:nvSpPr>
      <xdr:spPr>
        <a:xfrm>
          <a:off x="0" y="174021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" cy="38100"/>
    <xdr:sp fLocksText="0">
      <xdr:nvSpPr>
        <xdr:cNvPr id="91" name="Text Box 119"/>
        <xdr:cNvSpPr txBox="1">
          <a:spLocks noChangeArrowheads="1"/>
        </xdr:cNvSpPr>
      </xdr:nvSpPr>
      <xdr:spPr>
        <a:xfrm>
          <a:off x="0" y="174021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" cy="38100"/>
    <xdr:sp fLocksText="0">
      <xdr:nvSpPr>
        <xdr:cNvPr id="92" name="Text Box 119"/>
        <xdr:cNvSpPr txBox="1">
          <a:spLocks noChangeArrowheads="1"/>
        </xdr:cNvSpPr>
      </xdr:nvSpPr>
      <xdr:spPr>
        <a:xfrm>
          <a:off x="0" y="174021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" cy="38100"/>
    <xdr:sp fLocksText="0">
      <xdr:nvSpPr>
        <xdr:cNvPr id="93" name="Text Box 119"/>
        <xdr:cNvSpPr txBox="1">
          <a:spLocks noChangeArrowheads="1"/>
        </xdr:cNvSpPr>
      </xdr:nvSpPr>
      <xdr:spPr>
        <a:xfrm>
          <a:off x="0" y="174021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" cy="38100"/>
    <xdr:sp fLocksText="0">
      <xdr:nvSpPr>
        <xdr:cNvPr id="94" name="Text Box 119"/>
        <xdr:cNvSpPr txBox="1">
          <a:spLocks noChangeArrowheads="1"/>
        </xdr:cNvSpPr>
      </xdr:nvSpPr>
      <xdr:spPr>
        <a:xfrm>
          <a:off x="0" y="174021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" cy="38100"/>
    <xdr:sp fLocksText="0">
      <xdr:nvSpPr>
        <xdr:cNvPr id="95" name="Text Box 119"/>
        <xdr:cNvSpPr txBox="1">
          <a:spLocks noChangeArrowheads="1"/>
        </xdr:cNvSpPr>
      </xdr:nvSpPr>
      <xdr:spPr>
        <a:xfrm>
          <a:off x="0" y="174021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" cy="38100"/>
    <xdr:sp fLocksText="0">
      <xdr:nvSpPr>
        <xdr:cNvPr id="96" name="Text Box 119"/>
        <xdr:cNvSpPr txBox="1">
          <a:spLocks noChangeArrowheads="1"/>
        </xdr:cNvSpPr>
      </xdr:nvSpPr>
      <xdr:spPr>
        <a:xfrm>
          <a:off x="0" y="174021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" cy="38100"/>
    <xdr:sp fLocksText="0">
      <xdr:nvSpPr>
        <xdr:cNvPr id="97" name="Text Box 119"/>
        <xdr:cNvSpPr txBox="1">
          <a:spLocks noChangeArrowheads="1"/>
        </xdr:cNvSpPr>
      </xdr:nvSpPr>
      <xdr:spPr>
        <a:xfrm>
          <a:off x="0" y="174021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" cy="38100"/>
    <xdr:sp fLocksText="0">
      <xdr:nvSpPr>
        <xdr:cNvPr id="98" name="Text Box 119"/>
        <xdr:cNvSpPr txBox="1">
          <a:spLocks noChangeArrowheads="1"/>
        </xdr:cNvSpPr>
      </xdr:nvSpPr>
      <xdr:spPr>
        <a:xfrm>
          <a:off x="0" y="174021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" cy="38100"/>
    <xdr:sp fLocksText="0">
      <xdr:nvSpPr>
        <xdr:cNvPr id="99" name="Text Box 119"/>
        <xdr:cNvSpPr txBox="1">
          <a:spLocks noChangeArrowheads="1"/>
        </xdr:cNvSpPr>
      </xdr:nvSpPr>
      <xdr:spPr>
        <a:xfrm>
          <a:off x="0" y="174021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" cy="38100"/>
    <xdr:sp fLocksText="0">
      <xdr:nvSpPr>
        <xdr:cNvPr id="100" name="Text Box 119"/>
        <xdr:cNvSpPr txBox="1">
          <a:spLocks noChangeArrowheads="1"/>
        </xdr:cNvSpPr>
      </xdr:nvSpPr>
      <xdr:spPr>
        <a:xfrm>
          <a:off x="0" y="174021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" cy="38100"/>
    <xdr:sp fLocksText="0">
      <xdr:nvSpPr>
        <xdr:cNvPr id="101" name="Text Box 119"/>
        <xdr:cNvSpPr txBox="1">
          <a:spLocks noChangeArrowheads="1"/>
        </xdr:cNvSpPr>
      </xdr:nvSpPr>
      <xdr:spPr>
        <a:xfrm>
          <a:off x="0" y="174021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142875</xdr:colOff>
      <xdr:row>69</xdr:row>
      <xdr:rowOff>200025</xdr:rowOff>
    </xdr:from>
    <xdr:ext cx="9525" cy="66675"/>
    <xdr:sp fLocksText="0">
      <xdr:nvSpPr>
        <xdr:cNvPr id="102" name="Text Box 119"/>
        <xdr:cNvSpPr txBox="1">
          <a:spLocks noChangeArrowheads="1"/>
        </xdr:cNvSpPr>
      </xdr:nvSpPr>
      <xdr:spPr>
        <a:xfrm>
          <a:off x="142875" y="192024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25" cy="38100"/>
    <xdr:sp fLocksText="0">
      <xdr:nvSpPr>
        <xdr:cNvPr id="103" name="Text Box 119"/>
        <xdr:cNvSpPr txBox="1">
          <a:spLocks noChangeArrowheads="1"/>
        </xdr:cNvSpPr>
      </xdr:nvSpPr>
      <xdr:spPr>
        <a:xfrm>
          <a:off x="0" y="184689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25" cy="38100"/>
    <xdr:sp fLocksText="0">
      <xdr:nvSpPr>
        <xdr:cNvPr id="104" name="Text Box 119"/>
        <xdr:cNvSpPr txBox="1">
          <a:spLocks noChangeArrowheads="1"/>
        </xdr:cNvSpPr>
      </xdr:nvSpPr>
      <xdr:spPr>
        <a:xfrm>
          <a:off x="0" y="184689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25" cy="38100"/>
    <xdr:sp fLocksText="0">
      <xdr:nvSpPr>
        <xdr:cNvPr id="105" name="Text Box 119"/>
        <xdr:cNvSpPr txBox="1">
          <a:spLocks noChangeArrowheads="1"/>
        </xdr:cNvSpPr>
      </xdr:nvSpPr>
      <xdr:spPr>
        <a:xfrm>
          <a:off x="0" y="184689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25" cy="38100"/>
    <xdr:sp fLocksText="0">
      <xdr:nvSpPr>
        <xdr:cNvPr id="106" name="Text Box 119"/>
        <xdr:cNvSpPr txBox="1">
          <a:spLocks noChangeArrowheads="1"/>
        </xdr:cNvSpPr>
      </xdr:nvSpPr>
      <xdr:spPr>
        <a:xfrm>
          <a:off x="0" y="184689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25" cy="38100"/>
    <xdr:sp fLocksText="0">
      <xdr:nvSpPr>
        <xdr:cNvPr id="107" name="Text Box 119"/>
        <xdr:cNvSpPr txBox="1">
          <a:spLocks noChangeArrowheads="1"/>
        </xdr:cNvSpPr>
      </xdr:nvSpPr>
      <xdr:spPr>
        <a:xfrm>
          <a:off x="0" y="184689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25" cy="38100"/>
    <xdr:sp fLocksText="0">
      <xdr:nvSpPr>
        <xdr:cNvPr id="108" name="Text Box 119"/>
        <xdr:cNvSpPr txBox="1">
          <a:spLocks noChangeArrowheads="1"/>
        </xdr:cNvSpPr>
      </xdr:nvSpPr>
      <xdr:spPr>
        <a:xfrm>
          <a:off x="0" y="184689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25" cy="38100"/>
    <xdr:sp fLocksText="0">
      <xdr:nvSpPr>
        <xdr:cNvPr id="109" name="Text Box 119"/>
        <xdr:cNvSpPr txBox="1">
          <a:spLocks noChangeArrowheads="1"/>
        </xdr:cNvSpPr>
      </xdr:nvSpPr>
      <xdr:spPr>
        <a:xfrm>
          <a:off x="0" y="184689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25" cy="38100"/>
    <xdr:sp fLocksText="0">
      <xdr:nvSpPr>
        <xdr:cNvPr id="110" name="Text Box 119"/>
        <xdr:cNvSpPr txBox="1">
          <a:spLocks noChangeArrowheads="1"/>
        </xdr:cNvSpPr>
      </xdr:nvSpPr>
      <xdr:spPr>
        <a:xfrm>
          <a:off x="0" y="184689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25" cy="38100"/>
    <xdr:sp fLocksText="0">
      <xdr:nvSpPr>
        <xdr:cNvPr id="111" name="Text Box 119"/>
        <xdr:cNvSpPr txBox="1">
          <a:spLocks noChangeArrowheads="1"/>
        </xdr:cNvSpPr>
      </xdr:nvSpPr>
      <xdr:spPr>
        <a:xfrm>
          <a:off x="0" y="184689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25" cy="38100"/>
    <xdr:sp fLocksText="0">
      <xdr:nvSpPr>
        <xdr:cNvPr id="112" name="Text Box 119"/>
        <xdr:cNvSpPr txBox="1">
          <a:spLocks noChangeArrowheads="1"/>
        </xdr:cNvSpPr>
      </xdr:nvSpPr>
      <xdr:spPr>
        <a:xfrm>
          <a:off x="0" y="184689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25" cy="38100"/>
    <xdr:sp fLocksText="0">
      <xdr:nvSpPr>
        <xdr:cNvPr id="113" name="Text Box 119"/>
        <xdr:cNvSpPr txBox="1">
          <a:spLocks noChangeArrowheads="1"/>
        </xdr:cNvSpPr>
      </xdr:nvSpPr>
      <xdr:spPr>
        <a:xfrm>
          <a:off x="0" y="184689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25" cy="38100"/>
    <xdr:sp fLocksText="0">
      <xdr:nvSpPr>
        <xdr:cNvPr id="114" name="Text Box 119"/>
        <xdr:cNvSpPr txBox="1">
          <a:spLocks noChangeArrowheads="1"/>
        </xdr:cNvSpPr>
      </xdr:nvSpPr>
      <xdr:spPr>
        <a:xfrm>
          <a:off x="0" y="184689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25" cy="38100"/>
    <xdr:sp fLocksText="0">
      <xdr:nvSpPr>
        <xdr:cNvPr id="115" name="Text Box 119"/>
        <xdr:cNvSpPr txBox="1">
          <a:spLocks noChangeArrowheads="1"/>
        </xdr:cNvSpPr>
      </xdr:nvSpPr>
      <xdr:spPr>
        <a:xfrm>
          <a:off x="0" y="184689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25" cy="38100"/>
    <xdr:sp fLocksText="0">
      <xdr:nvSpPr>
        <xdr:cNvPr id="116" name="Text Box 119"/>
        <xdr:cNvSpPr txBox="1">
          <a:spLocks noChangeArrowheads="1"/>
        </xdr:cNvSpPr>
      </xdr:nvSpPr>
      <xdr:spPr>
        <a:xfrm>
          <a:off x="0" y="184689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25" cy="38100"/>
    <xdr:sp fLocksText="0">
      <xdr:nvSpPr>
        <xdr:cNvPr id="117" name="Text Box 119"/>
        <xdr:cNvSpPr txBox="1">
          <a:spLocks noChangeArrowheads="1"/>
        </xdr:cNvSpPr>
      </xdr:nvSpPr>
      <xdr:spPr>
        <a:xfrm>
          <a:off x="0" y="184689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142875</xdr:colOff>
      <xdr:row>69</xdr:row>
      <xdr:rowOff>200025</xdr:rowOff>
    </xdr:from>
    <xdr:ext cx="9525" cy="66675"/>
    <xdr:sp fLocksText="0">
      <xdr:nvSpPr>
        <xdr:cNvPr id="118" name="Text Box 119"/>
        <xdr:cNvSpPr txBox="1">
          <a:spLocks noChangeArrowheads="1"/>
        </xdr:cNvSpPr>
      </xdr:nvSpPr>
      <xdr:spPr>
        <a:xfrm>
          <a:off x="142875" y="1920240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25" cy="38100"/>
    <xdr:sp fLocksText="0">
      <xdr:nvSpPr>
        <xdr:cNvPr id="119" name="Text Box 119"/>
        <xdr:cNvSpPr txBox="1">
          <a:spLocks noChangeArrowheads="1"/>
        </xdr:cNvSpPr>
      </xdr:nvSpPr>
      <xdr:spPr>
        <a:xfrm>
          <a:off x="0" y="184689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25" cy="38100"/>
    <xdr:sp fLocksText="0">
      <xdr:nvSpPr>
        <xdr:cNvPr id="120" name="Text Box 119"/>
        <xdr:cNvSpPr txBox="1">
          <a:spLocks noChangeArrowheads="1"/>
        </xdr:cNvSpPr>
      </xdr:nvSpPr>
      <xdr:spPr>
        <a:xfrm>
          <a:off x="0" y="184689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25" cy="38100"/>
    <xdr:sp fLocksText="0">
      <xdr:nvSpPr>
        <xdr:cNvPr id="121" name="Text Box 119"/>
        <xdr:cNvSpPr txBox="1">
          <a:spLocks noChangeArrowheads="1"/>
        </xdr:cNvSpPr>
      </xdr:nvSpPr>
      <xdr:spPr>
        <a:xfrm>
          <a:off x="0" y="184689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25" cy="38100"/>
    <xdr:sp fLocksText="0">
      <xdr:nvSpPr>
        <xdr:cNvPr id="122" name="Text Box 119"/>
        <xdr:cNvSpPr txBox="1">
          <a:spLocks noChangeArrowheads="1"/>
        </xdr:cNvSpPr>
      </xdr:nvSpPr>
      <xdr:spPr>
        <a:xfrm>
          <a:off x="0" y="184689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25" cy="38100"/>
    <xdr:sp fLocksText="0">
      <xdr:nvSpPr>
        <xdr:cNvPr id="123" name="Text Box 119"/>
        <xdr:cNvSpPr txBox="1">
          <a:spLocks noChangeArrowheads="1"/>
        </xdr:cNvSpPr>
      </xdr:nvSpPr>
      <xdr:spPr>
        <a:xfrm>
          <a:off x="0" y="184689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25" cy="38100"/>
    <xdr:sp fLocksText="0">
      <xdr:nvSpPr>
        <xdr:cNvPr id="124" name="Text Box 119"/>
        <xdr:cNvSpPr txBox="1">
          <a:spLocks noChangeArrowheads="1"/>
        </xdr:cNvSpPr>
      </xdr:nvSpPr>
      <xdr:spPr>
        <a:xfrm>
          <a:off x="0" y="184689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25" cy="38100"/>
    <xdr:sp fLocksText="0">
      <xdr:nvSpPr>
        <xdr:cNvPr id="125" name="Text Box 119"/>
        <xdr:cNvSpPr txBox="1">
          <a:spLocks noChangeArrowheads="1"/>
        </xdr:cNvSpPr>
      </xdr:nvSpPr>
      <xdr:spPr>
        <a:xfrm>
          <a:off x="0" y="184689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25" cy="38100"/>
    <xdr:sp fLocksText="0">
      <xdr:nvSpPr>
        <xdr:cNvPr id="126" name="Text Box 119"/>
        <xdr:cNvSpPr txBox="1">
          <a:spLocks noChangeArrowheads="1"/>
        </xdr:cNvSpPr>
      </xdr:nvSpPr>
      <xdr:spPr>
        <a:xfrm>
          <a:off x="0" y="184689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25" cy="38100"/>
    <xdr:sp fLocksText="0">
      <xdr:nvSpPr>
        <xdr:cNvPr id="127" name="Text Box 119"/>
        <xdr:cNvSpPr txBox="1">
          <a:spLocks noChangeArrowheads="1"/>
        </xdr:cNvSpPr>
      </xdr:nvSpPr>
      <xdr:spPr>
        <a:xfrm>
          <a:off x="0" y="184689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25" cy="38100"/>
    <xdr:sp fLocksText="0">
      <xdr:nvSpPr>
        <xdr:cNvPr id="128" name="Text Box 119"/>
        <xdr:cNvSpPr txBox="1">
          <a:spLocks noChangeArrowheads="1"/>
        </xdr:cNvSpPr>
      </xdr:nvSpPr>
      <xdr:spPr>
        <a:xfrm>
          <a:off x="0" y="184689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25" cy="38100"/>
    <xdr:sp fLocksText="0">
      <xdr:nvSpPr>
        <xdr:cNvPr id="129" name="Text Box 119"/>
        <xdr:cNvSpPr txBox="1">
          <a:spLocks noChangeArrowheads="1"/>
        </xdr:cNvSpPr>
      </xdr:nvSpPr>
      <xdr:spPr>
        <a:xfrm>
          <a:off x="0" y="184689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25" cy="38100"/>
    <xdr:sp fLocksText="0">
      <xdr:nvSpPr>
        <xdr:cNvPr id="130" name="Text Box 119"/>
        <xdr:cNvSpPr txBox="1">
          <a:spLocks noChangeArrowheads="1"/>
        </xdr:cNvSpPr>
      </xdr:nvSpPr>
      <xdr:spPr>
        <a:xfrm>
          <a:off x="0" y="184689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25" cy="38100"/>
    <xdr:sp fLocksText="0">
      <xdr:nvSpPr>
        <xdr:cNvPr id="131" name="Text Box 119"/>
        <xdr:cNvSpPr txBox="1">
          <a:spLocks noChangeArrowheads="1"/>
        </xdr:cNvSpPr>
      </xdr:nvSpPr>
      <xdr:spPr>
        <a:xfrm>
          <a:off x="0" y="184689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25" cy="38100"/>
    <xdr:sp fLocksText="0">
      <xdr:nvSpPr>
        <xdr:cNvPr id="132" name="Text Box 119"/>
        <xdr:cNvSpPr txBox="1">
          <a:spLocks noChangeArrowheads="1"/>
        </xdr:cNvSpPr>
      </xdr:nvSpPr>
      <xdr:spPr>
        <a:xfrm>
          <a:off x="0" y="184689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25" cy="38100"/>
    <xdr:sp fLocksText="0">
      <xdr:nvSpPr>
        <xdr:cNvPr id="133" name="Text Box 119"/>
        <xdr:cNvSpPr txBox="1">
          <a:spLocks noChangeArrowheads="1"/>
        </xdr:cNvSpPr>
      </xdr:nvSpPr>
      <xdr:spPr>
        <a:xfrm>
          <a:off x="0" y="1846897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Q75"/>
  <sheetViews>
    <sheetView tabSelected="1" zoomScale="60" zoomScaleNormal="60" zoomScalePageLayoutView="0" workbookViewId="0" topLeftCell="A1">
      <selection activeCell="X6" sqref="X6"/>
    </sheetView>
  </sheetViews>
  <sheetFormatPr defaultColWidth="9.140625" defaultRowHeight="15"/>
  <cols>
    <col min="1" max="1" width="70.8515625" style="0" customWidth="1"/>
    <col min="2" max="2" width="11.140625" style="0" customWidth="1"/>
    <col min="3" max="3" width="10.00390625" style="0" customWidth="1"/>
    <col min="4" max="4" width="14.421875" style="0" customWidth="1"/>
    <col min="5" max="20" width="7.421875" style="102" customWidth="1"/>
    <col min="21" max="21" width="13.421875" style="0" customWidth="1"/>
  </cols>
  <sheetData>
    <row r="1" spans="1:251" s="22" customFormat="1" ht="28.5">
      <c r="A1" s="134" t="s">
        <v>89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</row>
    <row r="2" spans="1:251" s="22" customFormat="1" ht="23.25">
      <c r="A2" s="133" t="s">
        <v>90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</row>
    <row r="3" spans="1:21" s="34" customFormat="1" ht="23.25">
      <c r="A3" s="135" t="s">
        <v>65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1" s="34" customFormat="1" ht="23.25">
      <c r="A4" s="135" t="s">
        <v>66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</row>
    <row r="5" spans="1:21" s="22" customFormat="1" ht="19.5" customHeight="1">
      <c r="A5" s="136"/>
      <c r="B5" s="136"/>
      <c r="C5" s="136"/>
      <c r="D5" s="1"/>
      <c r="E5" s="1"/>
      <c r="F5" s="2"/>
      <c r="G5" s="2"/>
      <c r="H5" s="33"/>
      <c r="I5" s="23"/>
      <c r="J5" s="24"/>
      <c r="K5" s="24"/>
      <c r="L5" s="24"/>
      <c r="M5" s="24"/>
      <c r="N5" s="24"/>
      <c r="O5" s="24"/>
      <c r="P5" s="24"/>
      <c r="Q5" s="25"/>
      <c r="R5" s="33"/>
      <c r="S5" s="35"/>
      <c r="T5" s="137"/>
      <c r="U5" s="137"/>
    </row>
    <row r="6" spans="1:21" s="22" customFormat="1" ht="19.5">
      <c r="A6" s="138" t="s">
        <v>0</v>
      </c>
      <c r="B6" s="141" t="s">
        <v>1</v>
      </c>
      <c r="C6" s="141" t="s">
        <v>2</v>
      </c>
      <c r="D6" s="26"/>
      <c r="E6" s="144" t="s">
        <v>27</v>
      </c>
      <c r="F6" s="145"/>
      <c r="G6" s="145"/>
      <c r="H6" s="146"/>
      <c r="I6" s="144" t="s">
        <v>28</v>
      </c>
      <c r="J6" s="147"/>
      <c r="K6" s="147"/>
      <c r="L6" s="148"/>
      <c r="M6" s="144" t="s">
        <v>29</v>
      </c>
      <c r="N6" s="147"/>
      <c r="O6" s="147"/>
      <c r="P6" s="148"/>
      <c r="Q6" s="144" t="s">
        <v>30</v>
      </c>
      <c r="R6" s="147"/>
      <c r="S6" s="147"/>
      <c r="T6" s="148"/>
      <c r="U6" s="36" t="s">
        <v>4</v>
      </c>
    </row>
    <row r="7" spans="1:21" s="22" customFormat="1" ht="19.5">
      <c r="A7" s="139"/>
      <c r="B7" s="142"/>
      <c r="C7" s="142"/>
      <c r="D7" s="27" t="s">
        <v>3</v>
      </c>
      <c r="E7" s="149" t="s">
        <v>2</v>
      </c>
      <c r="F7" s="144" t="s">
        <v>3</v>
      </c>
      <c r="G7" s="147"/>
      <c r="H7" s="148"/>
      <c r="I7" s="151" t="s">
        <v>2</v>
      </c>
      <c r="J7" s="144" t="s">
        <v>3</v>
      </c>
      <c r="K7" s="147"/>
      <c r="L7" s="148"/>
      <c r="M7" s="149" t="s">
        <v>2</v>
      </c>
      <c r="N7" s="144" t="s">
        <v>3</v>
      </c>
      <c r="O7" s="147"/>
      <c r="P7" s="148"/>
      <c r="Q7" s="149" t="s">
        <v>2</v>
      </c>
      <c r="R7" s="144" t="s">
        <v>3</v>
      </c>
      <c r="S7" s="147"/>
      <c r="T7" s="148"/>
      <c r="U7" s="28" t="s">
        <v>5</v>
      </c>
    </row>
    <row r="8" spans="1:21" s="22" customFormat="1" ht="19.5">
      <c r="A8" s="140"/>
      <c r="B8" s="143"/>
      <c r="C8" s="143"/>
      <c r="D8" s="19" t="s">
        <v>31</v>
      </c>
      <c r="E8" s="150"/>
      <c r="F8" s="29" t="s">
        <v>32</v>
      </c>
      <c r="G8" s="29" t="s">
        <v>33</v>
      </c>
      <c r="H8" s="29" t="s">
        <v>34</v>
      </c>
      <c r="I8" s="152"/>
      <c r="J8" s="29" t="s">
        <v>35</v>
      </c>
      <c r="K8" s="29" t="s">
        <v>36</v>
      </c>
      <c r="L8" s="29" t="s">
        <v>37</v>
      </c>
      <c r="M8" s="150"/>
      <c r="N8" s="29" t="s">
        <v>38</v>
      </c>
      <c r="O8" s="29" t="s">
        <v>39</v>
      </c>
      <c r="P8" s="29" t="s">
        <v>40</v>
      </c>
      <c r="Q8" s="150"/>
      <c r="R8" s="29" t="s">
        <v>41</v>
      </c>
      <c r="S8" s="29" t="s">
        <v>42</v>
      </c>
      <c r="T8" s="29" t="s">
        <v>43</v>
      </c>
      <c r="U8" s="30"/>
    </row>
    <row r="9" spans="1:247" s="22" customFormat="1" ht="26.25">
      <c r="A9" s="153" t="s">
        <v>6</v>
      </c>
      <c r="B9" s="155" t="s">
        <v>44</v>
      </c>
      <c r="C9" s="157">
        <v>12900000</v>
      </c>
      <c r="D9" s="159">
        <f>D11</f>
        <v>366960100</v>
      </c>
      <c r="E9" s="37"/>
      <c r="F9" s="161">
        <f>F10*100/D9</f>
        <v>22.502773462291948</v>
      </c>
      <c r="G9" s="162"/>
      <c r="H9" s="163"/>
      <c r="I9" s="38"/>
      <c r="J9" s="161">
        <f>J10*100/D9</f>
        <v>67.69883156234152</v>
      </c>
      <c r="K9" s="162"/>
      <c r="L9" s="163"/>
      <c r="M9" s="38"/>
      <c r="N9" s="161">
        <f>N10*100/D9</f>
        <v>8.96571589118272</v>
      </c>
      <c r="O9" s="162"/>
      <c r="P9" s="163"/>
      <c r="Q9" s="38"/>
      <c r="R9" s="161">
        <f>R10*100/D9</f>
        <v>0.8326790841838118</v>
      </c>
      <c r="S9" s="162"/>
      <c r="T9" s="163"/>
      <c r="U9" s="39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</row>
    <row r="10" spans="1:247" s="22" customFormat="1" ht="24" thickBot="1">
      <c r="A10" s="154"/>
      <c r="B10" s="156"/>
      <c r="C10" s="158"/>
      <c r="D10" s="160"/>
      <c r="E10" s="40"/>
      <c r="F10" s="164">
        <f>F11+G11+H11</f>
        <v>82576200</v>
      </c>
      <c r="G10" s="165"/>
      <c r="H10" s="166"/>
      <c r="I10" s="41"/>
      <c r="J10" s="164">
        <f>J11+K11+L11</f>
        <v>248427700</v>
      </c>
      <c r="K10" s="165"/>
      <c r="L10" s="166"/>
      <c r="M10" s="41"/>
      <c r="N10" s="164">
        <f>N11+O11+P11</f>
        <v>32900600</v>
      </c>
      <c r="O10" s="165"/>
      <c r="P10" s="166"/>
      <c r="Q10" s="41"/>
      <c r="R10" s="164">
        <f>R11+S11+T11</f>
        <v>3055600</v>
      </c>
      <c r="S10" s="165"/>
      <c r="T10" s="166"/>
      <c r="U10" s="40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</row>
    <row r="11" spans="1:21" ht="24" thickTop="1">
      <c r="A11" s="42" t="s">
        <v>6</v>
      </c>
      <c r="B11" s="43"/>
      <c r="C11" s="43"/>
      <c r="D11" s="44">
        <f>D12+D44+D58+D49+D63+D71</f>
        <v>366960100</v>
      </c>
      <c r="E11" s="44"/>
      <c r="F11" s="44">
        <f>F12+F44+F58+F49+F63+F71</f>
        <v>0</v>
      </c>
      <c r="G11" s="44">
        <f>G12+G44+G58+G49+G63+G71</f>
        <v>52823600</v>
      </c>
      <c r="H11" s="44">
        <f>H12+H44+H58+H49+H63+H71</f>
        <v>29752600</v>
      </c>
      <c r="I11" s="44"/>
      <c r="J11" s="44">
        <f>J12+J44+J58+J49+J63+J71</f>
        <v>9830100</v>
      </c>
      <c r="K11" s="44">
        <f>K12+K44+K58+K49+K63+K71</f>
        <v>155822900</v>
      </c>
      <c r="L11" s="44">
        <f>L12+L44+L58+L49+L63+L71</f>
        <v>82774700</v>
      </c>
      <c r="M11" s="44"/>
      <c r="N11" s="44">
        <f>N12+N44+N58+N49+N63+N71</f>
        <v>25585100</v>
      </c>
      <c r="O11" s="44">
        <f>O12+O44+O58+O49+O63+O71</f>
        <v>7170000</v>
      </c>
      <c r="P11" s="44">
        <f>P12+P44+P58+P49+P63+P71</f>
        <v>145500</v>
      </c>
      <c r="Q11" s="44"/>
      <c r="R11" s="44">
        <f>R12+R44+R58+R49+R63+R71</f>
        <v>90000</v>
      </c>
      <c r="S11" s="44">
        <f>S12+S44+S58+S49+S63+S71</f>
        <v>1811600</v>
      </c>
      <c r="T11" s="44">
        <f>T12+T44+T58+T49+T63+T71</f>
        <v>1154000</v>
      </c>
      <c r="U11" s="45"/>
    </row>
    <row r="12" spans="1:21" ht="23.25">
      <c r="A12" s="46" t="s">
        <v>7</v>
      </c>
      <c r="B12" s="47"/>
      <c r="C12" s="47"/>
      <c r="D12" s="48">
        <f>D13+D17+D21+D24+D28+D41</f>
        <v>330509400</v>
      </c>
      <c r="E12" s="48"/>
      <c r="F12" s="48">
        <f>F13+F17+F21+F24+F28+F41</f>
        <v>0</v>
      </c>
      <c r="G12" s="48">
        <f>G13+G17+G21+G24+G28+G41</f>
        <v>51070000</v>
      </c>
      <c r="H12" s="48">
        <f>H13+H17+H21+H24+H28+H41</f>
        <v>17089400</v>
      </c>
      <c r="I12" s="48"/>
      <c r="J12" s="48">
        <f>J13+J17+J21+J24+J28+J41</f>
        <v>8897400</v>
      </c>
      <c r="K12" s="48">
        <f>K13+K17+K21+K24+K28+K41</f>
        <v>153848200</v>
      </c>
      <c r="L12" s="48">
        <f>L13+L17+L21+L24+L28+L41</f>
        <v>77724000</v>
      </c>
      <c r="M12" s="48"/>
      <c r="N12" s="48">
        <f>N13+N17+N21+N24+N28+N41</f>
        <v>13691900</v>
      </c>
      <c r="O12" s="48">
        <f>O13+O17+O21+O24+O28+O41</f>
        <v>7128500</v>
      </c>
      <c r="P12" s="48">
        <f>P13+P17+P21+P24+P28+P41</f>
        <v>0</v>
      </c>
      <c r="Q12" s="48"/>
      <c r="R12" s="48">
        <f>R13+R17+R21+R24+R28+R41</f>
        <v>0</v>
      </c>
      <c r="S12" s="48">
        <f>S13+S17+S21+S24+S28+S41</f>
        <v>1060000</v>
      </c>
      <c r="T12" s="48">
        <f>T13+T17+T21+T24+T28+T41</f>
        <v>0</v>
      </c>
      <c r="U12" s="49"/>
    </row>
    <row r="13" spans="1:21" ht="21">
      <c r="A13" s="50" t="s">
        <v>67</v>
      </c>
      <c r="B13" s="51"/>
      <c r="C13" s="51"/>
      <c r="D13" s="52">
        <f>D14+D15+D16</f>
        <v>3374400</v>
      </c>
      <c r="E13" s="52"/>
      <c r="F13" s="52">
        <f aca="true" t="shared" si="0" ref="F13:T13">F14+F15+F16</f>
        <v>0</v>
      </c>
      <c r="G13" s="52">
        <f t="shared" si="0"/>
        <v>3017200</v>
      </c>
      <c r="H13" s="52">
        <f t="shared" si="0"/>
        <v>0</v>
      </c>
      <c r="I13" s="52"/>
      <c r="J13" s="52">
        <f t="shared" si="0"/>
        <v>0</v>
      </c>
      <c r="K13" s="52">
        <f t="shared" si="0"/>
        <v>0</v>
      </c>
      <c r="L13" s="52">
        <f t="shared" si="0"/>
        <v>0</v>
      </c>
      <c r="M13" s="52"/>
      <c r="N13" s="52">
        <f t="shared" si="0"/>
        <v>0</v>
      </c>
      <c r="O13" s="52">
        <f t="shared" si="0"/>
        <v>357200</v>
      </c>
      <c r="P13" s="52">
        <f t="shared" si="0"/>
        <v>0</v>
      </c>
      <c r="Q13" s="52"/>
      <c r="R13" s="52">
        <f t="shared" si="0"/>
        <v>0</v>
      </c>
      <c r="S13" s="52">
        <f t="shared" si="0"/>
        <v>0</v>
      </c>
      <c r="T13" s="52">
        <f t="shared" si="0"/>
        <v>0</v>
      </c>
      <c r="U13" s="53"/>
    </row>
    <row r="14" spans="1:21" s="58" customFormat="1" ht="21">
      <c r="A14" s="54" t="s">
        <v>68</v>
      </c>
      <c r="B14" s="55" t="s">
        <v>10</v>
      </c>
      <c r="C14" s="55" t="s">
        <v>46</v>
      </c>
      <c r="D14" s="56">
        <v>1700000</v>
      </c>
      <c r="E14" s="56" t="s">
        <v>46</v>
      </c>
      <c r="F14" s="56"/>
      <c r="G14" s="56">
        <v>1700000</v>
      </c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7" t="s">
        <v>97</v>
      </c>
    </row>
    <row r="15" spans="1:21" s="58" customFormat="1" ht="21">
      <c r="A15" s="54" t="s">
        <v>69</v>
      </c>
      <c r="B15" s="55" t="s">
        <v>11</v>
      </c>
      <c r="C15" s="55" t="s">
        <v>22</v>
      </c>
      <c r="D15" s="56">
        <v>714400</v>
      </c>
      <c r="E15" s="55" t="s">
        <v>70</v>
      </c>
      <c r="F15" s="56"/>
      <c r="G15" s="56">
        <v>357200</v>
      </c>
      <c r="H15" s="56"/>
      <c r="I15" s="56"/>
      <c r="J15" s="56"/>
      <c r="K15" s="56"/>
      <c r="L15" s="56"/>
      <c r="M15" s="55" t="s">
        <v>70</v>
      </c>
      <c r="N15" s="56"/>
      <c r="O15" s="56">
        <v>357200</v>
      </c>
      <c r="P15" s="56"/>
      <c r="Q15" s="56"/>
      <c r="R15" s="56"/>
      <c r="S15" s="56"/>
      <c r="T15" s="56"/>
      <c r="U15" s="57" t="s">
        <v>12</v>
      </c>
    </row>
    <row r="16" spans="1:21" s="58" customFormat="1" ht="21">
      <c r="A16" s="54" t="s">
        <v>71</v>
      </c>
      <c r="B16" s="55" t="s">
        <v>13</v>
      </c>
      <c r="C16" s="59">
        <v>2136</v>
      </c>
      <c r="D16" s="56">
        <v>960000</v>
      </c>
      <c r="E16" s="59">
        <v>2136</v>
      </c>
      <c r="F16" s="56"/>
      <c r="G16" s="56">
        <v>960000</v>
      </c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7" t="s">
        <v>12</v>
      </c>
    </row>
    <row r="17" spans="1:21" ht="21">
      <c r="A17" s="50" t="s">
        <v>72</v>
      </c>
      <c r="B17" s="51"/>
      <c r="C17" s="51"/>
      <c r="D17" s="52">
        <f>D18+D19+D20</f>
        <v>62805200</v>
      </c>
      <c r="E17" s="52"/>
      <c r="F17" s="52">
        <f aca="true" t="shared" si="1" ref="F17:T17">F18+F19+F20</f>
        <v>0</v>
      </c>
      <c r="G17" s="52">
        <f t="shared" si="1"/>
        <v>48052800</v>
      </c>
      <c r="H17" s="52">
        <f t="shared" si="1"/>
        <v>14252400</v>
      </c>
      <c r="I17" s="52"/>
      <c r="J17" s="52">
        <f t="shared" si="1"/>
        <v>0</v>
      </c>
      <c r="K17" s="52">
        <f t="shared" si="1"/>
        <v>0</v>
      </c>
      <c r="L17" s="52">
        <f t="shared" si="1"/>
        <v>0</v>
      </c>
      <c r="M17" s="52"/>
      <c r="N17" s="52">
        <f t="shared" si="1"/>
        <v>0</v>
      </c>
      <c r="O17" s="52">
        <f t="shared" si="1"/>
        <v>0</v>
      </c>
      <c r="P17" s="52">
        <f t="shared" si="1"/>
        <v>0</v>
      </c>
      <c r="Q17" s="52"/>
      <c r="R17" s="52">
        <f t="shared" si="1"/>
        <v>0</v>
      </c>
      <c r="S17" s="52">
        <f t="shared" si="1"/>
        <v>500000</v>
      </c>
      <c r="T17" s="52">
        <f t="shared" si="1"/>
        <v>0</v>
      </c>
      <c r="U17" s="53"/>
    </row>
    <row r="18" spans="1:21" ht="21">
      <c r="A18" s="54" t="s">
        <v>73</v>
      </c>
      <c r="B18" s="55" t="s">
        <v>13</v>
      </c>
      <c r="C18" s="59">
        <v>320352</v>
      </c>
      <c r="D18" s="56">
        <v>48052800</v>
      </c>
      <c r="E18" s="59">
        <v>320352</v>
      </c>
      <c r="F18" s="56"/>
      <c r="G18" s="56">
        <v>48052800</v>
      </c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7" t="s">
        <v>14</v>
      </c>
    </row>
    <row r="19" spans="1:21" ht="21">
      <c r="A19" s="60" t="s">
        <v>74</v>
      </c>
      <c r="B19" s="55" t="s">
        <v>13</v>
      </c>
      <c r="C19" s="59">
        <v>11043</v>
      </c>
      <c r="D19" s="56">
        <v>14252400</v>
      </c>
      <c r="E19" s="59">
        <v>11043</v>
      </c>
      <c r="F19" s="56"/>
      <c r="G19" s="56"/>
      <c r="H19" s="56">
        <v>14252400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7" t="s">
        <v>12</v>
      </c>
    </row>
    <row r="20" spans="1:21" ht="21">
      <c r="A20" s="54" t="s">
        <v>75</v>
      </c>
      <c r="B20" s="55" t="s">
        <v>8</v>
      </c>
      <c r="C20" s="59">
        <v>100000</v>
      </c>
      <c r="D20" s="56">
        <v>500000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9">
        <v>100000</v>
      </c>
      <c r="R20" s="56"/>
      <c r="S20" s="56">
        <v>500000</v>
      </c>
      <c r="T20" s="56"/>
      <c r="U20" s="57" t="s">
        <v>97</v>
      </c>
    </row>
    <row r="21" spans="1:21" ht="21">
      <c r="A21" s="61" t="s">
        <v>23</v>
      </c>
      <c r="B21" s="51"/>
      <c r="C21" s="62"/>
      <c r="D21" s="52">
        <f>D22+D23</f>
        <v>230649300</v>
      </c>
      <c r="E21" s="52"/>
      <c r="F21" s="52">
        <f aca="true" t="shared" si="2" ref="F21:T21">F22+F23</f>
        <v>0</v>
      </c>
      <c r="G21" s="52">
        <f t="shared" si="2"/>
        <v>0</v>
      </c>
      <c r="H21" s="52">
        <f t="shared" si="2"/>
        <v>0</v>
      </c>
      <c r="I21" s="52"/>
      <c r="J21" s="52">
        <f t="shared" si="2"/>
        <v>0</v>
      </c>
      <c r="K21" s="52">
        <f t="shared" si="2"/>
        <v>153766200</v>
      </c>
      <c r="L21" s="52">
        <f t="shared" si="2"/>
        <v>76883100</v>
      </c>
      <c r="M21" s="52"/>
      <c r="N21" s="52">
        <f t="shared" si="2"/>
        <v>0</v>
      </c>
      <c r="O21" s="52">
        <f t="shared" si="2"/>
        <v>0</v>
      </c>
      <c r="P21" s="52">
        <f t="shared" si="2"/>
        <v>0</v>
      </c>
      <c r="Q21" s="52"/>
      <c r="R21" s="52">
        <f t="shared" si="2"/>
        <v>0</v>
      </c>
      <c r="S21" s="52">
        <f t="shared" si="2"/>
        <v>0</v>
      </c>
      <c r="T21" s="52">
        <f t="shared" si="2"/>
        <v>0</v>
      </c>
      <c r="U21" s="53"/>
    </row>
    <row r="22" spans="1:21" s="58" customFormat="1" ht="21">
      <c r="A22" s="54" t="s">
        <v>76</v>
      </c>
      <c r="B22" s="55" t="s">
        <v>8</v>
      </c>
      <c r="C22" s="4">
        <v>12813850</v>
      </c>
      <c r="D22" s="116">
        <v>153766200</v>
      </c>
      <c r="E22" s="116"/>
      <c r="F22" s="116"/>
      <c r="G22" s="116"/>
      <c r="H22" s="116"/>
      <c r="I22" s="4">
        <v>12813850</v>
      </c>
      <c r="J22" s="116"/>
      <c r="K22" s="116">
        <v>153766200</v>
      </c>
      <c r="L22" s="116"/>
      <c r="M22" s="56"/>
      <c r="N22" s="56"/>
      <c r="O22" s="56"/>
      <c r="P22" s="56"/>
      <c r="Q22" s="56"/>
      <c r="R22" s="56"/>
      <c r="S22" s="56"/>
      <c r="T22" s="56"/>
      <c r="U22" s="57" t="s">
        <v>14</v>
      </c>
    </row>
    <row r="23" spans="1:21" s="58" customFormat="1" ht="21">
      <c r="A23" s="54" t="s">
        <v>77</v>
      </c>
      <c r="B23" s="55" t="s">
        <v>8</v>
      </c>
      <c r="C23" s="4">
        <v>12813850</v>
      </c>
      <c r="D23" s="116">
        <v>76883100</v>
      </c>
      <c r="E23" s="116"/>
      <c r="F23" s="116"/>
      <c r="G23" s="116"/>
      <c r="H23" s="116"/>
      <c r="I23" s="4">
        <v>12813850</v>
      </c>
      <c r="J23" s="116"/>
      <c r="K23" s="116"/>
      <c r="L23" s="116">
        <v>76883100</v>
      </c>
      <c r="M23" s="56"/>
      <c r="N23" s="56"/>
      <c r="O23" s="56"/>
      <c r="P23" s="56"/>
      <c r="Q23" s="56"/>
      <c r="R23" s="56"/>
      <c r="S23" s="56"/>
      <c r="T23" s="56"/>
      <c r="U23" s="57" t="s">
        <v>14</v>
      </c>
    </row>
    <row r="24" spans="1:21" ht="21">
      <c r="A24" s="50" t="s">
        <v>47</v>
      </c>
      <c r="B24" s="51"/>
      <c r="C24" s="51"/>
      <c r="D24" s="52">
        <f>D25+D26+D27</f>
        <v>9024900</v>
      </c>
      <c r="E24" s="52"/>
      <c r="F24" s="52">
        <f aca="true" t="shared" si="3" ref="F24:T24">F25+F26+F27</f>
        <v>0</v>
      </c>
      <c r="G24" s="52">
        <f t="shared" si="3"/>
        <v>0</v>
      </c>
      <c r="H24" s="52">
        <f t="shared" si="3"/>
        <v>0</v>
      </c>
      <c r="I24" s="52"/>
      <c r="J24" s="52">
        <f t="shared" si="3"/>
        <v>8862000</v>
      </c>
      <c r="K24" s="52">
        <f t="shared" si="3"/>
        <v>82000</v>
      </c>
      <c r="L24" s="52">
        <f t="shared" si="3"/>
        <v>80900</v>
      </c>
      <c r="M24" s="52"/>
      <c r="N24" s="52">
        <f t="shared" si="3"/>
        <v>0</v>
      </c>
      <c r="O24" s="52">
        <f t="shared" si="3"/>
        <v>0</v>
      </c>
      <c r="P24" s="52">
        <f t="shared" si="3"/>
        <v>0</v>
      </c>
      <c r="Q24" s="52"/>
      <c r="R24" s="52">
        <f t="shared" si="3"/>
        <v>0</v>
      </c>
      <c r="S24" s="52">
        <f t="shared" si="3"/>
        <v>0</v>
      </c>
      <c r="T24" s="52">
        <f t="shared" si="3"/>
        <v>0</v>
      </c>
      <c r="U24" s="53"/>
    </row>
    <row r="25" spans="1:21" s="58" customFormat="1" ht="21">
      <c r="A25" s="54" t="s">
        <v>78</v>
      </c>
      <c r="B25" s="55" t="s">
        <v>14</v>
      </c>
      <c r="C25" s="55">
        <v>878</v>
      </c>
      <c r="D25" s="56">
        <v>4390000</v>
      </c>
      <c r="E25" s="56"/>
      <c r="F25" s="56"/>
      <c r="G25" s="56"/>
      <c r="H25" s="56"/>
      <c r="I25" s="55">
        <v>878</v>
      </c>
      <c r="J25" s="56">
        <v>4390000</v>
      </c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7" t="s">
        <v>14</v>
      </c>
    </row>
    <row r="26" spans="1:21" s="58" customFormat="1" ht="21">
      <c r="A26" s="54" t="s">
        <v>79</v>
      </c>
      <c r="B26" s="55" t="s">
        <v>12</v>
      </c>
      <c r="C26" s="55">
        <v>76</v>
      </c>
      <c r="D26" s="56">
        <v>4390000</v>
      </c>
      <c r="E26" s="56"/>
      <c r="F26" s="56"/>
      <c r="G26" s="56"/>
      <c r="H26" s="56"/>
      <c r="I26" s="55">
        <v>76</v>
      </c>
      <c r="J26" s="56">
        <v>4390000</v>
      </c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7" t="s">
        <v>12</v>
      </c>
    </row>
    <row r="27" spans="1:21" s="58" customFormat="1" ht="21">
      <c r="A27" s="54" t="s">
        <v>80</v>
      </c>
      <c r="B27" s="55" t="s">
        <v>16</v>
      </c>
      <c r="C27" s="55">
        <v>3</v>
      </c>
      <c r="D27" s="116">
        <v>244900</v>
      </c>
      <c r="E27" s="116"/>
      <c r="F27" s="116"/>
      <c r="G27" s="116"/>
      <c r="H27" s="116"/>
      <c r="I27" s="3">
        <v>3</v>
      </c>
      <c r="J27" s="116">
        <v>82000</v>
      </c>
      <c r="K27" s="116">
        <v>82000</v>
      </c>
      <c r="L27" s="116">
        <v>80900</v>
      </c>
      <c r="M27" s="56"/>
      <c r="N27" s="56"/>
      <c r="O27" s="56"/>
      <c r="P27" s="56"/>
      <c r="Q27" s="56"/>
      <c r="R27" s="56"/>
      <c r="S27" s="56"/>
      <c r="T27" s="56"/>
      <c r="U27" s="57" t="s">
        <v>97</v>
      </c>
    </row>
    <row r="28" spans="1:21" ht="21">
      <c r="A28" s="50" t="s">
        <v>24</v>
      </c>
      <c r="B28" s="51"/>
      <c r="C28" s="51"/>
      <c r="D28" s="52">
        <f>D29+D31+D32+D33+D34+D35+D37+D38+D39+D40</f>
        <v>24414900</v>
      </c>
      <c r="E28" s="52"/>
      <c r="F28" s="52">
        <f aca="true" t="shared" si="4" ref="F28:T28">F29+F31+F32+F33+F34+F35+F37+F38+F39+F40</f>
        <v>0</v>
      </c>
      <c r="G28" s="52">
        <f t="shared" si="4"/>
        <v>0</v>
      </c>
      <c r="H28" s="52">
        <f t="shared" si="4"/>
        <v>2837000</v>
      </c>
      <c r="I28" s="52"/>
      <c r="J28" s="52">
        <f t="shared" si="4"/>
        <v>0</v>
      </c>
      <c r="K28" s="52">
        <f t="shared" si="4"/>
        <v>0</v>
      </c>
      <c r="L28" s="52">
        <f t="shared" si="4"/>
        <v>760000</v>
      </c>
      <c r="M28" s="52"/>
      <c r="N28" s="52">
        <f t="shared" si="4"/>
        <v>13691900</v>
      </c>
      <c r="O28" s="52">
        <f t="shared" si="4"/>
        <v>6626000</v>
      </c>
      <c r="P28" s="52">
        <f t="shared" si="4"/>
        <v>0</v>
      </c>
      <c r="Q28" s="52"/>
      <c r="R28" s="52">
        <f t="shared" si="4"/>
        <v>0</v>
      </c>
      <c r="S28" s="52">
        <f t="shared" si="4"/>
        <v>500000</v>
      </c>
      <c r="T28" s="52">
        <f t="shared" si="4"/>
        <v>0</v>
      </c>
      <c r="U28" s="53"/>
    </row>
    <row r="29" spans="1:21" s="58" customFormat="1" ht="21">
      <c r="A29" s="54" t="s">
        <v>81</v>
      </c>
      <c r="B29" s="55" t="s">
        <v>16</v>
      </c>
      <c r="C29" s="55">
        <v>76</v>
      </c>
      <c r="D29" s="56">
        <v>2837000</v>
      </c>
      <c r="E29" s="55">
        <v>76</v>
      </c>
      <c r="F29" s="56"/>
      <c r="G29" s="56"/>
      <c r="H29" s="56">
        <v>2837000</v>
      </c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7" t="s">
        <v>12</v>
      </c>
    </row>
    <row r="30" spans="1:21" s="58" customFormat="1" ht="21">
      <c r="A30" s="54" t="s">
        <v>82</v>
      </c>
      <c r="B30" s="55" t="s">
        <v>17</v>
      </c>
      <c r="C30" s="59">
        <v>7776</v>
      </c>
      <c r="D30" s="116">
        <f>D31+D32+D33+D34</f>
        <v>13691900</v>
      </c>
      <c r="E30" s="116"/>
      <c r="F30" s="116"/>
      <c r="G30" s="116"/>
      <c r="H30" s="116"/>
      <c r="I30" s="116"/>
      <c r="J30" s="116"/>
      <c r="K30" s="116"/>
      <c r="L30" s="116"/>
      <c r="M30" s="4">
        <v>7776</v>
      </c>
      <c r="N30" s="116">
        <v>13691900</v>
      </c>
      <c r="O30" s="56"/>
      <c r="P30" s="56"/>
      <c r="Q30" s="56"/>
      <c r="R30" s="56"/>
      <c r="S30" s="56"/>
      <c r="T30" s="56"/>
      <c r="U30" s="57" t="s">
        <v>14</v>
      </c>
    </row>
    <row r="31" spans="1:21" s="58" customFormat="1" ht="21">
      <c r="A31" s="54" t="s">
        <v>48</v>
      </c>
      <c r="B31" s="55" t="s">
        <v>17</v>
      </c>
      <c r="C31" s="59">
        <v>5334</v>
      </c>
      <c r="D31" s="116">
        <v>9334500</v>
      </c>
      <c r="E31" s="116"/>
      <c r="F31" s="116"/>
      <c r="G31" s="116"/>
      <c r="H31" s="116"/>
      <c r="I31" s="116"/>
      <c r="J31" s="116"/>
      <c r="K31" s="116"/>
      <c r="L31" s="116"/>
      <c r="M31" s="4">
        <v>5334</v>
      </c>
      <c r="N31" s="116">
        <v>9334500</v>
      </c>
      <c r="O31" s="56"/>
      <c r="P31" s="56"/>
      <c r="Q31" s="56"/>
      <c r="R31" s="56"/>
      <c r="S31" s="56"/>
      <c r="T31" s="56"/>
      <c r="U31" s="57" t="s">
        <v>14</v>
      </c>
    </row>
    <row r="32" spans="1:21" s="58" customFormat="1" ht="21">
      <c r="A32" s="54" t="s">
        <v>49</v>
      </c>
      <c r="B32" s="55" t="s">
        <v>17</v>
      </c>
      <c r="C32" s="59">
        <v>2233</v>
      </c>
      <c r="D32" s="116">
        <v>3907700</v>
      </c>
      <c r="E32" s="116"/>
      <c r="F32" s="116"/>
      <c r="G32" s="116"/>
      <c r="H32" s="116"/>
      <c r="I32" s="116"/>
      <c r="J32" s="116"/>
      <c r="K32" s="116"/>
      <c r="L32" s="116"/>
      <c r="M32" s="4">
        <v>2233</v>
      </c>
      <c r="N32" s="116">
        <v>3907700</v>
      </c>
      <c r="O32" s="56"/>
      <c r="P32" s="56"/>
      <c r="Q32" s="56"/>
      <c r="R32" s="56"/>
      <c r="S32" s="56"/>
      <c r="T32" s="56"/>
      <c r="U32" s="57" t="s">
        <v>14</v>
      </c>
    </row>
    <row r="33" spans="1:21" s="58" customFormat="1" ht="21">
      <c r="A33" s="54" t="s">
        <v>50</v>
      </c>
      <c r="B33" s="55" t="s">
        <v>17</v>
      </c>
      <c r="C33" s="55">
        <v>178</v>
      </c>
      <c r="D33" s="116">
        <v>373800</v>
      </c>
      <c r="E33" s="116"/>
      <c r="F33" s="116"/>
      <c r="G33" s="116"/>
      <c r="H33" s="116"/>
      <c r="I33" s="116"/>
      <c r="J33" s="116"/>
      <c r="K33" s="116"/>
      <c r="L33" s="116"/>
      <c r="M33" s="3">
        <v>178</v>
      </c>
      <c r="N33" s="116">
        <v>373800</v>
      </c>
      <c r="O33" s="56"/>
      <c r="P33" s="56"/>
      <c r="Q33" s="56"/>
      <c r="R33" s="56"/>
      <c r="S33" s="56"/>
      <c r="T33" s="56"/>
      <c r="U33" s="57" t="s">
        <v>14</v>
      </c>
    </row>
    <row r="34" spans="1:21" s="58" customFormat="1" ht="21">
      <c r="A34" s="54" t="s">
        <v>51</v>
      </c>
      <c r="B34" s="55" t="s">
        <v>17</v>
      </c>
      <c r="C34" s="55">
        <v>31</v>
      </c>
      <c r="D34" s="116">
        <v>75900</v>
      </c>
      <c r="E34" s="116"/>
      <c r="F34" s="116"/>
      <c r="G34" s="116"/>
      <c r="H34" s="116"/>
      <c r="I34" s="116"/>
      <c r="J34" s="116"/>
      <c r="K34" s="116"/>
      <c r="L34" s="116"/>
      <c r="M34" s="3">
        <v>31</v>
      </c>
      <c r="N34" s="116">
        <v>75900</v>
      </c>
      <c r="O34" s="56"/>
      <c r="P34" s="56"/>
      <c r="Q34" s="56"/>
      <c r="R34" s="56"/>
      <c r="S34" s="56"/>
      <c r="T34" s="56"/>
      <c r="U34" s="57" t="s">
        <v>14</v>
      </c>
    </row>
    <row r="35" spans="1:21" s="58" customFormat="1" ht="21">
      <c r="A35" s="54" t="s">
        <v>52</v>
      </c>
      <c r="B35" s="55" t="s">
        <v>17</v>
      </c>
      <c r="C35" s="55">
        <v>878</v>
      </c>
      <c r="D35" s="56">
        <v>3073000</v>
      </c>
      <c r="E35" s="56"/>
      <c r="F35" s="56"/>
      <c r="G35" s="56"/>
      <c r="H35" s="56"/>
      <c r="I35" s="56"/>
      <c r="J35" s="56"/>
      <c r="K35" s="56"/>
      <c r="L35" s="56"/>
      <c r="M35" s="55">
        <v>878</v>
      </c>
      <c r="N35" s="56"/>
      <c r="O35" s="56">
        <v>3073000</v>
      </c>
      <c r="P35" s="56"/>
      <c r="Q35" s="56"/>
      <c r="R35" s="56"/>
      <c r="S35" s="56"/>
      <c r="T35" s="56"/>
      <c r="U35" s="57" t="s">
        <v>14</v>
      </c>
    </row>
    <row r="36" spans="1:21" s="58" customFormat="1" ht="21">
      <c r="A36" s="54" t="s">
        <v>83</v>
      </c>
      <c r="B36" s="55" t="s">
        <v>12</v>
      </c>
      <c r="C36" s="59">
        <v>76</v>
      </c>
      <c r="D36" s="56">
        <v>4313000</v>
      </c>
      <c r="E36" s="56"/>
      <c r="F36" s="56"/>
      <c r="G36" s="56"/>
      <c r="H36" s="56"/>
      <c r="I36" s="56"/>
      <c r="J36" s="56"/>
      <c r="K36" s="56"/>
      <c r="L36" s="56">
        <f>L37+L38+L39</f>
        <v>760000</v>
      </c>
      <c r="M36" s="59"/>
      <c r="N36" s="56"/>
      <c r="O36" s="56">
        <f>O37+O38+O39</f>
        <v>3553000</v>
      </c>
      <c r="P36" s="56"/>
      <c r="Q36" s="56"/>
      <c r="R36" s="56"/>
      <c r="S36" s="56"/>
      <c r="T36" s="56"/>
      <c r="U36" s="57" t="s">
        <v>12</v>
      </c>
    </row>
    <row r="37" spans="1:21" s="58" customFormat="1" ht="21">
      <c r="A37" s="54" t="s">
        <v>91</v>
      </c>
      <c r="B37" s="55" t="s">
        <v>12</v>
      </c>
      <c r="C37" s="59">
        <v>76</v>
      </c>
      <c r="D37" s="56">
        <v>760000</v>
      </c>
      <c r="E37" s="56"/>
      <c r="F37" s="56"/>
      <c r="G37" s="56"/>
      <c r="H37" s="56"/>
      <c r="I37" s="56">
        <v>76</v>
      </c>
      <c r="J37" s="56"/>
      <c r="K37" s="56"/>
      <c r="L37" s="56">
        <v>760000</v>
      </c>
      <c r="M37" s="59"/>
      <c r="N37" s="56"/>
      <c r="O37" s="56"/>
      <c r="P37" s="63"/>
      <c r="Q37" s="56"/>
      <c r="R37" s="56"/>
      <c r="S37" s="56"/>
      <c r="T37" s="56"/>
      <c r="U37" s="57" t="s">
        <v>12</v>
      </c>
    </row>
    <row r="38" spans="1:21" s="58" customFormat="1" ht="21">
      <c r="A38" s="54" t="s">
        <v>92</v>
      </c>
      <c r="B38" s="55" t="s">
        <v>12</v>
      </c>
      <c r="C38" s="59">
        <v>76</v>
      </c>
      <c r="D38" s="56">
        <v>1577000</v>
      </c>
      <c r="E38" s="56"/>
      <c r="F38" s="56"/>
      <c r="G38" s="56"/>
      <c r="H38" s="56"/>
      <c r="I38" s="56"/>
      <c r="J38" s="56"/>
      <c r="K38" s="56"/>
      <c r="L38" s="56"/>
      <c r="M38" s="59">
        <v>76</v>
      </c>
      <c r="N38" s="56"/>
      <c r="O38" s="56">
        <v>1577000</v>
      </c>
      <c r="P38" s="63"/>
      <c r="Q38" s="56"/>
      <c r="R38" s="56"/>
      <c r="S38" s="56"/>
      <c r="T38" s="56"/>
      <c r="U38" s="57" t="s">
        <v>12</v>
      </c>
    </row>
    <row r="39" spans="1:21" s="58" customFormat="1" ht="21">
      <c r="A39" s="54" t="s">
        <v>93</v>
      </c>
      <c r="B39" s="55" t="s">
        <v>12</v>
      </c>
      <c r="C39" s="59">
        <v>76</v>
      </c>
      <c r="D39" s="56">
        <v>1976000</v>
      </c>
      <c r="E39" s="56"/>
      <c r="F39" s="56"/>
      <c r="G39" s="56"/>
      <c r="H39" s="56"/>
      <c r="I39" s="56"/>
      <c r="J39" s="56"/>
      <c r="K39" s="56"/>
      <c r="L39" s="56"/>
      <c r="M39" s="59">
        <v>76</v>
      </c>
      <c r="N39" s="56"/>
      <c r="O39" s="56">
        <v>1976000</v>
      </c>
      <c r="P39" s="63"/>
      <c r="Q39" s="56"/>
      <c r="R39" s="56"/>
      <c r="S39" s="56"/>
      <c r="T39" s="56"/>
      <c r="U39" s="57" t="s">
        <v>12</v>
      </c>
    </row>
    <row r="40" spans="1:21" s="58" customFormat="1" ht="21">
      <c r="A40" s="54" t="s">
        <v>84</v>
      </c>
      <c r="B40" s="55" t="s">
        <v>9</v>
      </c>
      <c r="C40" s="59">
        <v>2000</v>
      </c>
      <c r="D40" s="56">
        <v>500000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9">
        <v>2000</v>
      </c>
      <c r="R40" s="56"/>
      <c r="S40" s="56">
        <v>500000</v>
      </c>
      <c r="T40" s="56"/>
      <c r="U40" s="57" t="s">
        <v>97</v>
      </c>
    </row>
    <row r="41" spans="1:21" ht="21">
      <c r="A41" s="50" t="s">
        <v>85</v>
      </c>
      <c r="B41" s="51"/>
      <c r="C41" s="51"/>
      <c r="D41" s="52">
        <f>D42+D43</f>
        <v>240700</v>
      </c>
      <c r="E41" s="52"/>
      <c r="F41" s="52">
        <f aca="true" t="shared" si="5" ref="F41:T41">F42+F43</f>
        <v>0</v>
      </c>
      <c r="G41" s="52">
        <f t="shared" si="5"/>
        <v>0</v>
      </c>
      <c r="H41" s="52">
        <f t="shared" si="5"/>
        <v>0</v>
      </c>
      <c r="I41" s="52"/>
      <c r="J41" s="52">
        <f t="shared" si="5"/>
        <v>35400</v>
      </c>
      <c r="K41" s="52">
        <f t="shared" si="5"/>
        <v>0</v>
      </c>
      <c r="L41" s="52">
        <f t="shared" si="5"/>
        <v>0</v>
      </c>
      <c r="M41" s="52"/>
      <c r="N41" s="52">
        <f t="shared" si="5"/>
        <v>0</v>
      </c>
      <c r="O41" s="52">
        <f t="shared" si="5"/>
        <v>145300</v>
      </c>
      <c r="P41" s="52">
        <f t="shared" si="5"/>
        <v>0</v>
      </c>
      <c r="Q41" s="52"/>
      <c r="R41" s="52">
        <f t="shared" si="5"/>
        <v>0</v>
      </c>
      <c r="S41" s="52">
        <f t="shared" si="5"/>
        <v>60000</v>
      </c>
      <c r="T41" s="52">
        <f t="shared" si="5"/>
        <v>0</v>
      </c>
      <c r="U41" s="53"/>
    </row>
    <row r="42" spans="1:21" s="58" customFormat="1" ht="21">
      <c r="A42" s="54" t="s">
        <v>64</v>
      </c>
      <c r="B42" s="55" t="s">
        <v>16</v>
      </c>
      <c r="C42" s="55">
        <v>1</v>
      </c>
      <c r="D42" s="56">
        <v>60000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5">
        <v>1</v>
      </c>
      <c r="R42" s="56"/>
      <c r="S42" s="56">
        <v>60000</v>
      </c>
      <c r="T42" s="56"/>
      <c r="U42" s="57" t="s">
        <v>97</v>
      </c>
    </row>
    <row r="43" spans="1:21" s="58" customFormat="1" ht="21">
      <c r="A43" s="54" t="s">
        <v>86</v>
      </c>
      <c r="B43" s="55" t="s">
        <v>16</v>
      </c>
      <c r="C43" s="55">
        <v>2</v>
      </c>
      <c r="D43" s="116">
        <v>180700</v>
      </c>
      <c r="E43" s="116"/>
      <c r="F43" s="116"/>
      <c r="G43" s="116"/>
      <c r="H43" s="116"/>
      <c r="I43" s="3">
        <v>1</v>
      </c>
      <c r="J43" s="116">
        <v>35400</v>
      </c>
      <c r="K43" s="116"/>
      <c r="L43" s="116"/>
      <c r="M43" s="3">
        <v>1</v>
      </c>
      <c r="N43" s="116"/>
      <c r="O43" s="116">
        <v>145300</v>
      </c>
      <c r="P43" s="56"/>
      <c r="Q43" s="56"/>
      <c r="R43" s="56"/>
      <c r="S43" s="56"/>
      <c r="T43" s="56"/>
      <c r="U43" s="57" t="s">
        <v>97</v>
      </c>
    </row>
    <row r="44" spans="1:21" ht="23.25">
      <c r="A44" s="64" t="s">
        <v>18</v>
      </c>
      <c r="B44" s="65"/>
      <c r="C44" s="66"/>
      <c r="D44" s="67">
        <f>D45+D46+D47+D48</f>
        <v>11812500</v>
      </c>
      <c r="E44" s="67"/>
      <c r="F44" s="67">
        <f aca="true" t="shared" si="6" ref="F44:T44">F45+F46+F47+F48</f>
        <v>0</v>
      </c>
      <c r="G44" s="67">
        <f t="shared" si="6"/>
        <v>1095000</v>
      </c>
      <c r="H44" s="67">
        <f t="shared" si="6"/>
        <v>0</v>
      </c>
      <c r="I44" s="67"/>
      <c r="J44" s="67">
        <f t="shared" si="6"/>
        <v>0</v>
      </c>
      <c r="K44" s="67">
        <f t="shared" si="6"/>
        <v>0</v>
      </c>
      <c r="L44" s="67">
        <f t="shared" si="6"/>
        <v>0</v>
      </c>
      <c r="M44" s="67"/>
      <c r="N44" s="67">
        <f t="shared" si="6"/>
        <v>10217500</v>
      </c>
      <c r="O44" s="67">
        <f t="shared" si="6"/>
        <v>0</v>
      </c>
      <c r="P44" s="67">
        <f t="shared" si="6"/>
        <v>0</v>
      </c>
      <c r="Q44" s="67"/>
      <c r="R44" s="67">
        <f t="shared" si="6"/>
        <v>0</v>
      </c>
      <c r="S44" s="67">
        <f t="shared" si="6"/>
        <v>500000</v>
      </c>
      <c r="T44" s="67">
        <f t="shared" si="6"/>
        <v>0</v>
      </c>
      <c r="U44" s="68"/>
    </row>
    <row r="45" spans="1:21" s="58" customFormat="1" ht="21">
      <c r="A45" s="69" t="s">
        <v>20</v>
      </c>
      <c r="B45" s="70" t="s">
        <v>9</v>
      </c>
      <c r="C45" s="71">
        <v>73000</v>
      </c>
      <c r="D45" s="72">
        <v>1095000</v>
      </c>
      <c r="E45" s="71">
        <v>73000</v>
      </c>
      <c r="F45" s="72"/>
      <c r="G45" s="72">
        <v>1095000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57" t="s">
        <v>97</v>
      </c>
    </row>
    <row r="46" spans="1:21" s="58" customFormat="1" ht="21">
      <c r="A46" s="74" t="s">
        <v>87</v>
      </c>
      <c r="B46" s="70" t="s">
        <v>8</v>
      </c>
      <c r="C46" s="71">
        <v>70402</v>
      </c>
      <c r="D46" s="117">
        <v>1760000</v>
      </c>
      <c r="E46" s="117"/>
      <c r="F46" s="117"/>
      <c r="G46" s="117"/>
      <c r="H46" s="117"/>
      <c r="I46" s="117"/>
      <c r="J46" s="117"/>
      <c r="K46" s="117"/>
      <c r="L46" s="117"/>
      <c r="M46" s="16">
        <v>70402</v>
      </c>
      <c r="N46" s="117">
        <v>1760000</v>
      </c>
      <c r="O46" s="72"/>
      <c r="P46" s="72"/>
      <c r="Q46" s="72"/>
      <c r="R46" s="72"/>
      <c r="S46" s="72"/>
      <c r="T46" s="72"/>
      <c r="U46" s="75" t="s">
        <v>12</v>
      </c>
    </row>
    <row r="47" spans="1:21" s="58" customFormat="1" ht="21">
      <c r="A47" s="76" t="s">
        <v>114</v>
      </c>
      <c r="B47" s="77" t="s">
        <v>19</v>
      </c>
      <c r="C47" s="78">
        <v>6766</v>
      </c>
      <c r="D47" s="72">
        <v>8457500</v>
      </c>
      <c r="E47" s="72"/>
      <c r="F47" s="72"/>
      <c r="G47" s="72"/>
      <c r="H47" s="72"/>
      <c r="I47" s="72"/>
      <c r="J47" s="72"/>
      <c r="K47" s="72"/>
      <c r="L47" s="72"/>
      <c r="M47" s="78">
        <v>6766</v>
      </c>
      <c r="N47" s="72">
        <v>8457500</v>
      </c>
      <c r="O47" s="72"/>
      <c r="P47" s="72"/>
      <c r="Q47" s="72"/>
      <c r="R47" s="72"/>
      <c r="S47" s="72"/>
      <c r="T47" s="72"/>
      <c r="U47" s="75" t="s">
        <v>14</v>
      </c>
    </row>
    <row r="48" spans="1:21" s="58" customFormat="1" ht="21">
      <c r="A48" s="76" t="s">
        <v>113</v>
      </c>
      <c r="B48" s="79" t="s">
        <v>9</v>
      </c>
      <c r="C48" s="80">
        <v>2000</v>
      </c>
      <c r="D48" s="72">
        <v>500000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0">
        <v>2000</v>
      </c>
      <c r="R48" s="81"/>
      <c r="S48" s="81">
        <v>500000</v>
      </c>
      <c r="T48" s="81"/>
      <c r="U48" s="57" t="s">
        <v>97</v>
      </c>
    </row>
    <row r="49" spans="1:21" ht="27.75">
      <c r="A49" s="64" t="s">
        <v>99</v>
      </c>
      <c r="B49" s="90"/>
      <c r="C49" s="90"/>
      <c r="D49" s="91">
        <f>D50+D51+D52+D53+D54+D55+D56</f>
        <v>8231200</v>
      </c>
      <c r="E49" s="91"/>
      <c r="F49" s="91">
        <f aca="true" t="shared" si="7" ref="F49:T49">F50+F51+F52+F53+F54+F55+F56</f>
        <v>0</v>
      </c>
      <c r="G49" s="91">
        <f t="shared" si="7"/>
        <v>22400</v>
      </c>
      <c r="H49" s="91">
        <f t="shared" si="7"/>
        <v>1228500</v>
      </c>
      <c r="I49" s="91"/>
      <c r="J49" s="91">
        <f t="shared" si="7"/>
        <v>932700</v>
      </c>
      <c r="K49" s="91">
        <f t="shared" si="7"/>
        <v>1732700</v>
      </c>
      <c r="L49" s="91">
        <f t="shared" si="7"/>
        <v>2180700</v>
      </c>
      <c r="M49" s="91"/>
      <c r="N49" s="91">
        <f t="shared" si="7"/>
        <v>1634200</v>
      </c>
      <c r="O49" s="91">
        <f t="shared" si="7"/>
        <v>0</v>
      </c>
      <c r="P49" s="91">
        <f t="shared" si="7"/>
        <v>0</v>
      </c>
      <c r="Q49" s="91"/>
      <c r="R49" s="91">
        <f t="shared" si="7"/>
        <v>0</v>
      </c>
      <c r="S49" s="91">
        <f t="shared" si="7"/>
        <v>0</v>
      </c>
      <c r="T49" s="91">
        <f t="shared" si="7"/>
        <v>500000</v>
      </c>
      <c r="U49" s="92"/>
    </row>
    <row r="50" spans="1:21" s="58" customFormat="1" ht="24">
      <c r="A50" s="74" t="s">
        <v>100</v>
      </c>
      <c r="B50" s="93" t="s">
        <v>12</v>
      </c>
      <c r="C50" s="94">
        <v>1</v>
      </c>
      <c r="D50" s="95">
        <v>3014000</v>
      </c>
      <c r="E50" s="94"/>
      <c r="F50" s="95"/>
      <c r="G50" s="95"/>
      <c r="H50" s="95"/>
      <c r="I50" s="94">
        <v>1</v>
      </c>
      <c r="J50" s="95">
        <v>904200</v>
      </c>
      <c r="K50" s="95">
        <v>904200</v>
      </c>
      <c r="L50" s="95"/>
      <c r="M50" s="94">
        <v>1</v>
      </c>
      <c r="N50" s="95">
        <v>1205600</v>
      </c>
      <c r="O50" s="95"/>
      <c r="P50" s="95"/>
      <c r="Q50" s="95"/>
      <c r="R50" s="95"/>
      <c r="S50" s="95"/>
      <c r="T50" s="95"/>
      <c r="U50" s="57" t="s">
        <v>97</v>
      </c>
    </row>
    <row r="51" spans="1:21" s="58" customFormat="1" ht="24">
      <c r="A51" s="60" t="s">
        <v>101</v>
      </c>
      <c r="B51" s="96" t="s">
        <v>13</v>
      </c>
      <c r="C51" s="120">
        <v>44</v>
      </c>
      <c r="D51" s="109">
        <v>114700</v>
      </c>
      <c r="E51" s="120">
        <v>44</v>
      </c>
      <c r="F51" s="109"/>
      <c r="G51" s="109"/>
      <c r="H51" s="109">
        <v>114700</v>
      </c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57" t="s">
        <v>97</v>
      </c>
    </row>
    <row r="52" spans="1:21" s="58" customFormat="1" ht="24">
      <c r="A52" s="60" t="s">
        <v>102</v>
      </c>
      <c r="B52" s="96" t="s">
        <v>13</v>
      </c>
      <c r="C52" s="120">
        <v>240</v>
      </c>
      <c r="D52" s="109">
        <v>313800</v>
      </c>
      <c r="E52" s="120">
        <v>240</v>
      </c>
      <c r="F52" s="109"/>
      <c r="G52" s="109"/>
      <c r="H52" s="109">
        <v>313800</v>
      </c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73" t="s">
        <v>12</v>
      </c>
    </row>
    <row r="53" spans="1:21" s="58" customFormat="1" ht="21">
      <c r="A53" s="74" t="s">
        <v>103</v>
      </c>
      <c r="B53" s="93" t="s">
        <v>44</v>
      </c>
      <c r="C53" s="123">
        <v>121150</v>
      </c>
      <c r="D53" s="121">
        <v>2180700</v>
      </c>
      <c r="E53" s="121"/>
      <c r="F53" s="121"/>
      <c r="G53" s="121"/>
      <c r="H53" s="121"/>
      <c r="I53" s="123">
        <v>121150</v>
      </c>
      <c r="J53" s="121"/>
      <c r="K53" s="121"/>
      <c r="L53" s="121">
        <v>2180700</v>
      </c>
      <c r="M53" s="121"/>
      <c r="N53" s="121"/>
      <c r="O53" s="121"/>
      <c r="P53" s="121"/>
      <c r="Q53" s="121"/>
      <c r="R53" s="121"/>
      <c r="S53" s="121"/>
      <c r="T53" s="121"/>
      <c r="U53" s="93" t="s">
        <v>14</v>
      </c>
    </row>
    <row r="54" spans="1:21" s="58" customFormat="1" ht="21">
      <c r="A54" s="69" t="s">
        <v>104</v>
      </c>
      <c r="B54" s="96" t="s">
        <v>16</v>
      </c>
      <c r="C54" s="120">
        <v>4</v>
      </c>
      <c r="D54" s="109">
        <v>108000</v>
      </c>
      <c r="E54" s="120">
        <v>1</v>
      </c>
      <c r="F54" s="109"/>
      <c r="G54" s="109">
        <v>22400</v>
      </c>
      <c r="H54" s="109"/>
      <c r="I54" s="120">
        <v>2</v>
      </c>
      <c r="J54" s="109">
        <v>28500</v>
      </c>
      <c r="K54" s="109">
        <v>28500</v>
      </c>
      <c r="L54" s="109"/>
      <c r="M54" s="120">
        <v>1</v>
      </c>
      <c r="N54" s="109">
        <v>28600</v>
      </c>
      <c r="O54" s="109"/>
      <c r="P54" s="109"/>
      <c r="Q54" s="109"/>
      <c r="R54" s="109"/>
      <c r="S54" s="109"/>
      <c r="T54" s="109"/>
      <c r="U54" s="57" t="s">
        <v>97</v>
      </c>
    </row>
    <row r="55" spans="1:21" s="58" customFormat="1" ht="21">
      <c r="A55" s="69" t="s">
        <v>105</v>
      </c>
      <c r="B55" s="96" t="s">
        <v>16</v>
      </c>
      <c r="C55" s="120">
        <v>1</v>
      </c>
      <c r="D55" s="109">
        <v>500000</v>
      </c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20">
        <v>1</v>
      </c>
      <c r="R55" s="109"/>
      <c r="S55" s="109"/>
      <c r="T55" s="109">
        <v>500000</v>
      </c>
      <c r="U55" s="57" t="s">
        <v>97</v>
      </c>
    </row>
    <row r="56" spans="1:21" s="58" customFormat="1" ht="24">
      <c r="A56" s="74" t="s">
        <v>106</v>
      </c>
      <c r="B56" s="93" t="s">
        <v>25</v>
      </c>
      <c r="C56" s="122">
        <v>1</v>
      </c>
      <c r="D56" s="121">
        <v>2000000</v>
      </c>
      <c r="E56" s="122">
        <v>1</v>
      </c>
      <c r="F56" s="121"/>
      <c r="G56" s="121"/>
      <c r="H56" s="121">
        <v>800000</v>
      </c>
      <c r="I56" s="122">
        <v>1</v>
      </c>
      <c r="J56" s="121"/>
      <c r="K56" s="121">
        <v>800000</v>
      </c>
      <c r="L56" s="121"/>
      <c r="M56" s="121">
        <v>1</v>
      </c>
      <c r="N56" s="121">
        <v>400000</v>
      </c>
      <c r="O56" s="121"/>
      <c r="P56" s="121"/>
      <c r="Q56" s="121"/>
      <c r="R56" s="121"/>
      <c r="S56" s="121"/>
      <c r="T56" s="121"/>
      <c r="U56" s="57" t="s">
        <v>97</v>
      </c>
    </row>
    <row r="57" spans="1:21" s="58" customFormat="1" ht="21">
      <c r="A57" s="97" t="s">
        <v>45</v>
      </c>
      <c r="B57" s="98"/>
      <c r="C57" s="99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1"/>
    </row>
    <row r="58" spans="1:21" ht="23.25">
      <c r="A58" s="82" t="s">
        <v>115</v>
      </c>
      <c r="B58" s="83"/>
      <c r="C58" s="84"/>
      <c r="D58" s="85">
        <f>D59+D60+D61+D62</f>
        <v>902700</v>
      </c>
      <c r="E58" s="85"/>
      <c r="F58" s="85">
        <f>F59+F60+F61+F62</f>
        <v>0</v>
      </c>
      <c r="G58" s="85">
        <f>G59+G60+G61+G62</f>
        <v>0</v>
      </c>
      <c r="H58" s="85">
        <f>H59+H60+H61+H62</f>
        <v>264000</v>
      </c>
      <c r="I58" s="85"/>
      <c r="J58" s="85">
        <f>J59+J60+J61+J62</f>
        <v>0</v>
      </c>
      <c r="K58" s="85">
        <f>K59+K60+K61+K62</f>
        <v>242000</v>
      </c>
      <c r="L58" s="85">
        <f>L59+L60+L61+L62</f>
        <v>41600</v>
      </c>
      <c r="M58" s="85"/>
      <c r="N58" s="85">
        <f>N59+N60+N61+N62</f>
        <v>41500</v>
      </c>
      <c r="O58" s="85">
        <f>O59+O60+O61+O62</f>
        <v>41500</v>
      </c>
      <c r="P58" s="85">
        <f>P59+P60+P61+P62</f>
        <v>41600</v>
      </c>
      <c r="Q58" s="85"/>
      <c r="R58" s="85">
        <f>R59+R60+R61+R62</f>
        <v>0</v>
      </c>
      <c r="S58" s="85">
        <f>S59+S60+S61+S62</f>
        <v>230500</v>
      </c>
      <c r="T58" s="85">
        <f>T59+T60+T61+T62</f>
        <v>0</v>
      </c>
      <c r="U58" s="68"/>
    </row>
    <row r="59" spans="1:21" s="58" customFormat="1" ht="21">
      <c r="A59" s="76" t="s">
        <v>107</v>
      </c>
      <c r="B59" s="79" t="s">
        <v>15</v>
      </c>
      <c r="C59" s="80" t="s">
        <v>88</v>
      </c>
      <c r="D59" s="86">
        <v>264000</v>
      </c>
      <c r="E59" s="80" t="s">
        <v>88</v>
      </c>
      <c r="F59" s="86"/>
      <c r="G59" s="86"/>
      <c r="H59" s="86">
        <v>264000</v>
      </c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57" t="s">
        <v>97</v>
      </c>
    </row>
    <row r="60" spans="1:21" s="58" customFormat="1" ht="21">
      <c r="A60" s="76" t="s">
        <v>108</v>
      </c>
      <c r="B60" s="79" t="s">
        <v>12</v>
      </c>
      <c r="C60" s="80">
        <v>10</v>
      </c>
      <c r="D60" s="86">
        <v>212000</v>
      </c>
      <c r="E60" s="86"/>
      <c r="F60" s="86"/>
      <c r="G60" s="86"/>
      <c r="H60" s="86"/>
      <c r="I60" s="80">
        <v>10</v>
      </c>
      <c r="J60" s="86"/>
      <c r="K60" s="86">
        <v>212000</v>
      </c>
      <c r="L60" s="86"/>
      <c r="M60" s="86"/>
      <c r="N60" s="86"/>
      <c r="O60" s="86"/>
      <c r="P60" s="86"/>
      <c r="Q60" s="86"/>
      <c r="R60" s="86"/>
      <c r="S60" s="86"/>
      <c r="T60" s="86"/>
      <c r="U60" s="75" t="s">
        <v>12</v>
      </c>
    </row>
    <row r="61" spans="1:21" s="58" customFormat="1" ht="21">
      <c r="A61" s="76" t="s">
        <v>109</v>
      </c>
      <c r="B61" s="79" t="s">
        <v>12</v>
      </c>
      <c r="C61" s="80">
        <v>5</v>
      </c>
      <c r="D61" s="118">
        <v>196200</v>
      </c>
      <c r="E61" s="118"/>
      <c r="F61" s="118"/>
      <c r="G61" s="118"/>
      <c r="H61" s="118"/>
      <c r="I61" s="119">
        <v>2</v>
      </c>
      <c r="J61" s="118"/>
      <c r="K61" s="118">
        <v>30000</v>
      </c>
      <c r="L61" s="118">
        <v>41600</v>
      </c>
      <c r="M61" s="119">
        <v>3</v>
      </c>
      <c r="N61" s="118">
        <v>41500</v>
      </c>
      <c r="O61" s="118">
        <v>41500</v>
      </c>
      <c r="P61" s="118">
        <v>41600</v>
      </c>
      <c r="Q61" s="86"/>
      <c r="R61" s="86"/>
      <c r="S61" s="86"/>
      <c r="T61" s="86"/>
      <c r="U61" s="73" t="s">
        <v>97</v>
      </c>
    </row>
    <row r="62" spans="1:21" s="58" customFormat="1" ht="21">
      <c r="A62" s="87" t="s">
        <v>110</v>
      </c>
      <c r="B62" s="88" t="s">
        <v>15</v>
      </c>
      <c r="C62" s="80" t="s">
        <v>53</v>
      </c>
      <c r="D62" s="89">
        <v>230500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0" t="s">
        <v>53</v>
      </c>
      <c r="R62" s="89"/>
      <c r="S62" s="89">
        <v>230500</v>
      </c>
      <c r="T62" s="89"/>
      <c r="U62" s="57" t="s">
        <v>97</v>
      </c>
    </row>
    <row r="63" spans="1:21" ht="23.25">
      <c r="A63" s="64" t="s">
        <v>54</v>
      </c>
      <c r="B63" s="90"/>
      <c r="C63" s="90"/>
      <c r="D63" s="91">
        <f>D64+D65+D67+D68+D69+D70</f>
        <v>10210900</v>
      </c>
      <c r="E63" s="91"/>
      <c r="F63" s="91">
        <f>F64+F65+F67+F68+F69+F70</f>
        <v>0</v>
      </c>
      <c r="G63" s="91">
        <f>G64+G65+G67+G68+G69+G70</f>
        <v>0</v>
      </c>
      <c r="H63" s="91">
        <f>H64+H65+H67+H68+H69+H70</f>
        <v>9135900</v>
      </c>
      <c r="I63" s="91"/>
      <c r="J63" s="91">
        <f>J64+J65+J67+J68+J69+J70</f>
        <v>0</v>
      </c>
      <c r="K63" s="91">
        <f>K64+K65+K67+K68+K69+K70</f>
        <v>0</v>
      </c>
      <c r="L63" s="91">
        <f>L64+L65+L67+L68+L69+L70</f>
        <v>1050000</v>
      </c>
      <c r="M63" s="91"/>
      <c r="N63" s="91">
        <f>N64+N65+N67+N68+N69+N70</f>
        <v>0</v>
      </c>
      <c r="O63" s="91">
        <f>O64+O65+O67+O68+O69+O70</f>
        <v>0</v>
      </c>
      <c r="P63" s="91">
        <f>P64+P65+P67+P68+P69+P70</f>
        <v>0</v>
      </c>
      <c r="Q63" s="91"/>
      <c r="R63" s="91">
        <f>R64+R65+R67+R68+R69+R70</f>
        <v>0</v>
      </c>
      <c r="S63" s="91">
        <f>S64+S65+S67+S68+S69+S70</f>
        <v>0</v>
      </c>
      <c r="T63" s="91">
        <f>T64+T65+T67+T68+T69+T70</f>
        <v>25000</v>
      </c>
      <c r="U63" s="92"/>
    </row>
    <row r="64" spans="1:21" s="103" customFormat="1" ht="21" customHeight="1">
      <c r="A64" s="124" t="s">
        <v>55</v>
      </c>
      <c r="B64" s="5" t="s">
        <v>13</v>
      </c>
      <c r="C64" s="6">
        <v>6260</v>
      </c>
      <c r="D64" s="8">
        <v>5230600</v>
      </c>
      <c r="E64" s="109">
        <v>6260</v>
      </c>
      <c r="F64" s="109"/>
      <c r="G64" s="109"/>
      <c r="H64" s="109">
        <v>5230600</v>
      </c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10" t="s">
        <v>12</v>
      </c>
    </row>
    <row r="65" spans="1:21" s="103" customFormat="1" ht="21" customHeight="1">
      <c r="A65" s="124" t="s">
        <v>94</v>
      </c>
      <c r="B65" s="5" t="s">
        <v>96</v>
      </c>
      <c r="C65" s="129" t="s">
        <v>116</v>
      </c>
      <c r="D65" s="8">
        <v>500000</v>
      </c>
      <c r="E65" s="130" t="s">
        <v>117</v>
      </c>
      <c r="F65" s="109"/>
      <c r="G65" s="109"/>
      <c r="H65" s="109">
        <v>250000</v>
      </c>
      <c r="I65" s="109">
        <v>4</v>
      </c>
      <c r="J65" s="109"/>
      <c r="K65" s="109"/>
      <c r="L65" s="109">
        <v>250000</v>
      </c>
      <c r="M65" s="109"/>
      <c r="N65" s="109"/>
      <c r="O65" s="109"/>
      <c r="P65" s="109"/>
      <c r="Q65" s="109"/>
      <c r="R65" s="109"/>
      <c r="S65" s="109"/>
      <c r="T65" s="109"/>
      <c r="U65" s="132" t="s">
        <v>97</v>
      </c>
    </row>
    <row r="66" spans="1:21" s="103" customFormat="1" ht="21" customHeight="1">
      <c r="A66" s="60" t="s">
        <v>95</v>
      </c>
      <c r="B66" s="5"/>
      <c r="C66" s="9"/>
      <c r="D66" s="10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31"/>
    </row>
    <row r="67" spans="1:21" s="103" customFormat="1" ht="21" customHeight="1">
      <c r="A67" s="60" t="s">
        <v>56</v>
      </c>
      <c r="B67" s="5" t="s">
        <v>16</v>
      </c>
      <c r="C67" s="18" t="s">
        <v>111</v>
      </c>
      <c r="D67" s="7">
        <v>500000</v>
      </c>
      <c r="E67" s="109"/>
      <c r="F67" s="109"/>
      <c r="G67" s="109"/>
      <c r="H67" s="109"/>
      <c r="I67" s="109">
        <v>7</v>
      </c>
      <c r="J67" s="109"/>
      <c r="K67" s="109"/>
      <c r="L67" s="109">
        <v>500000</v>
      </c>
      <c r="M67" s="109"/>
      <c r="N67" s="109"/>
      <c r="O67" s="109"/>
      <c r="P67" s="109"/>
      <c r="Q67" s="109"/>
      <c r="R67" s="109"/>
      <c r="S67" s="109"/>
      <c r="T67" s="109"/>
      <c r="U67" s="132" t="s">
        <v>97</v>
      </c>
    </row>
    <row r="68" spans="1:21" s="103" customFormat="1" ht="21" customHeight="1">
      <c r="A68" s="124" t="s">
        <v>112</v>
      </c>
      <c r="B68" s="5" t="s">
        <v>17</v>
      </c>
      <c r="C68" s="6">
        <v>12</v>
      </c>
      <c r="D68" s="8">
        <v>3000000</v>
      </c>
      <c r="E68" s="109">
        <v>12</v>
      </c>
      <c r="F68" s="109"/>
      <c r="G68" s="109"/>
      <c r="H68" s="109">
        <v>2700000</v>
      </c>
      <c r="I68" s="109">
        <v>12</v>
      </c>
      <c r="J68" s="109"/>
      <c r="K68" s="109"/>
      <c r="L68" s="109">
        <v>300000</v>
      </c>
      <c r="M68" s="109"/>
      <c r="N68" s="109"/>
      <c r="O68" s="109"/>
      <c r="P68" s="109"/>
      <c r="Q68" s="109"/>
      <c r="R68" s="109"/>
      <c r="S68" s="109"/>
      <c r="T68" s="109"/>
      <c r="U68" s="132" t="s">
        <v>97</v>
      </c>
    </row>
    <row r="69" spans="1:21" s="103" customFormat="1" ht="21" customHeight="1">
      <c r="A69" s="124" t="s">
        <v>57</v>
      </c>
      <c r="B69" s="5" t="s">
        <v>26</v>
      </c>
      <c r="C69" s="9">
        <v>1</v>
      </c>
      <c r="D69" s="8">
        <v>730300</v>
      </c>
      <c r="E69" s="109">
        <v>1</v>
      </c>
      <c r="F69" s="109"/>
      <c r="G69" s="109"/>
      <c r="H69" s="109">
        <v>730300</v>
      </c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32" t="s">
        <v>97</v>
      </c>
    </row>
    <row r="70" spans="1:21" s="107" customFormat="1" ht="21" customHeight="1">
      <c r="A70" s="60" t="s">
        <v>58</v>
      </c>
      <c r="B70" s="5" t="s">
        <v>26</v>
      </c>
      <c r="C70" s="9">
        <v>2</v>
      </c>
      <c r="D70" s="10">
        <v>250000</v>
      </c>
      <c r="E70" s="95">
        <v>2</v>
      </c>
      <c r="F70" s="95"/>
      <c r="G70" s="95"/>
      <c r="H70" s="95">
        <v>225000</v>
      </c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>
        <v>25000</v>
      </c>
      <c r="U70" s="57" t="s">
        <v>97</v>
      </c>
    </row>
    <row r="71" spans="1:21" ht="27.75">
      <c r="A71" s="104" t="s">
        <v>59</v>
      </c>
      <c r="B71" s="105"/>
      <c r="C71" s="105"/>
      <c r="D71" s="48">
        <f>D72+D73+D74+D75</f>
        <v>5293400</v>
      </c>
      <c r="E71" s="48"/>
      <c r="F71" s="48">
        <f aca="true" t="shared" si="8" ref="F71:T71">F72+F73+F74+F75</f>
        <v>0</v>
      </c>
      <c r="G71" s="48">
        <f t="shared" si="8"/>
        <v>636200</v>
      </c>
      <c r="H71" s="48">
        <f t="shared" si="8"/>
        <v>2034800</v>
      </c>
      <c r="I71" s="48"/>
      <c r="J71" s="48">
        <f t="shared" si="8"/>
        <v>0</v>
      </c>
      <c r="K71" s="48">
        <f t="shared" si="8"/>
        <v>0</v>
      </c>
      <c r="L71" s="48">
        <f t="shared" si="8"/>
        <v>1778400</v>
      </c>
      <c r="M71" s="48"/>
      <c r="N71" s="48">
        <f t="shared" si="8"/>
        <v>0</v>
      </c>
      <c r="O71" s="48">
        <f t="shared" si="8"/>
        <v>0</v>
      </c>
      <c r="P71" s="48">
        <f t="shared" si="8"/>
        <v>103900</v>
      </c>
      <c r="Q71" s="48"/>
      <c r="R71" s="48">
        <f t="shared" si="8"/>
        <v>90000</v>
      </c>
      <c r="S71" s="48">
        <f t="shared" si="8"/>
        <v>21100</v>
      </c>
      <c r="T71" s="48">
        <f t="shared" si="8"/>
        <v>629000</v>
      </c>
      <c r="U71" s="106"/>
    </row>
    <row r="72" spans="1:21" ht="21.75" customHeight="1">
      <c r="A72" s="125" t="s">
        <v>60</v>
      </c>
      <c r="B72" s="11" t="s">
        <v>10</v>
      </c>
      <c r="C72" s="12" t="s">
        <v>118</v>
      </c>
      <c r="D72" s="15">
        <v>748600</v>
      </c>
      <c r="E72" s="12" t="s">
        <v>118</v>
      </c>
      <c r="F72" s="112"/>
      <c r="G72" s="113">
        <v>636200</v>
      </c>
      <c r="H72" s="113">
        <v>112400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57" t="s">
        <v>97</v>
      </c>
    </row>
    <row r="73" spans="1:21" ht="21.75" customHeight="1">
      <c r="A73" s="60" t="s">
        <v>61</v>
      </c>
      <c r="B73" s="5" t="s">
        <v>10</v>
      </c>
      <c r="C73" s="6" t="s">
        <v>21</v>
      </c>
      <c r="D73" s="108">
        <v>1922400</v>
      </c>
      <c r="E73" s="6" t="s">
        <v>21</v>
      </c>
      <c r="F73" s="112"/>
      <c r="G73" s="113"/>
      <c r="H73" s="113">
        <v>1922400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0" t="s">
        <v>12</v>
      </c>
    </row>
    <row r="74" spans="1:21" ht="21.75" customHeight="1">
      <c r="A74" s="60" t="s">
        <v>62</v>
      </c>
      <c r="B74" s="5" t="s">
        <v>12</v>
      </c>
      <c r="C74" s="6">
        <v>76</v>
      </c>
      <c r="D74" s="108">
        <v>1252600</v>
      </c>
      <c r="E74" s="112"/>
      <c r="F74" s="112"/>
      <c r="G74" s="112"/>
      <c r="H74" s="112"/>
      <c r="I74" s="127">
        <v>76</v>
      </c>
      <c r="J74" s="112"/>
      <c r="K74" s="112"/>
      <c r="L74" s="113">
        <v>889200</v>
      </c>
      <c r="M74" s="113"/>
      <c r="N74" s="113"/>
      <c r="O74" s="113"/>
      <c r="P74" s="113">
        <v>63900</v>
      </c>
      <c r="Q74" s="113"/>
      <c r="R74" s="113">
        <v>30000</v>
      </c>
      <c r="S74" s="113"/>
      <c r="T74" s="113">
        <v>269500</v>
      </c>
      <c r="U74" s="110" t="s">
        <v>98</v>
      </c>
    </row>
    <row r="75" spans="1:21" ht="21.75" customHeight="1">
      <c r="A75" s="126" t="s">
        <v>63</v>
      </c>
      <c r="B75" s="13" t="s">
        <v>12</v>
      </c>
      <c r="C75" s="14">
        <v>76</v>
      </c>
      <c r="D75" s="17">
        <v>1369800</v>
      </c>
      <c r="E75" s="114"/>
      <c r="F75" s="114"/>
      <c r="G75" s="114"/>
      <c r="H75" s="114"/>
      <c r="I75" s="128">
        <v>76</v>
      </c>
      <c r="J75" s="114"/>
      <c r="K75" s="114"/>
      <c r="L75" s="115">
        <v>889200</v>
      </c>
      <c r="M75" s="115"/>
      <c r="N75" s="115"/>
      <c r="O75" s="115"/>
      <c r="P75" s="115">
        <v>40000</v>
      </c>
      <c r="Q75" s="115"/>
      <c r="R75" s="115">
        <v>60000</v>
      </c>
      <c r="S75" s="115">
        <v>21100</v>
      </c>
      <c r="T75" s="115">
        <v>359500</v>
      </c>
      <c r="U75" s="111" t="s">
        <v>98</v>
      </c>
    </row>
  </sheetData>
  <sheetProtection/>
  <mergeCells count="33">
    <mergeCell ref="N9:P9"/>
    <mergeCell ref="R9:T9"/>
    <mergeCell ref="F10:H10"/>
    <mergeCell ref="J10:L10"/>
    <mergeCell ref="N10:P10"/>
    <mergeCell ref="R10:T10"/>
    <mergeCell ref="A9:A10"/>
    <mergeCell ref="B9:B10"/>
    <mergeCell ref="C9:C10"/>
    <mergeCell ref="D9:D10"/>
    <mergeCell ref="F9:H9"/>
    <mergeCell ref="J9:L9"/>
    <mergeCell ref="Q6:T6"/>
    <mergeCell ref="E7:E8"/>
    <mergeCell ref="F7:H7"/>
    <mergeCell ref="I7:I8"/>
    <mergeCell ref="J7:L7"/>
    <mergeCell ref="M7:M8"/>
    <mergeCell ref="N7:P7"/>
    <mergeCell ref="Q7:Q8"/>
    <mergeCell ref="R7:T7"/>
    <mergeCell ref="A6:A8"/>
    <mergeCell ref="B6:B8"/>
    <mergeCell ref="C6:C8"/>
    <mergeCell ref="E6:H6"/>
    <mergeCell ref="I6:L6"/>
    <mergeCell ref="M6:P6"/>
    <mergeCell ref="A1:U1"/>
    <mergeCell ref="A2:U2"/>
    <mergeCell ref="A3:U3"/>
    <mergeCell ref="A4:U4"/>
    <mergeCell ref="A5:C5"/>
    <mergeCell ref="T5:U5"/>
  </mergeCells>
  <printOptions/>
  <pageMargins left="0" right="0" top="0.7480314960629921" bottom="0.7480314960629921" header="0.31496062992125984" footer="0.31496062992125984"/>
  <pageSetup horizontalDpi="200" verticalDpi="2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Chattarin_s</dc:creator>
  <cp:keywords/>
  <dc:description/>
  <cp:lastModifiedBy>kritchanat</cp:lastModifiedBy>
  <cp:lastPrinted>2019-07-22T03:57:23Z</cp:lastPrinted>
  <dcterms:created xsi:type="dcterms:W3CDTF">2017-08-07T06:36:29Z</dcterms:created>
  <dcterms:modified xsi:type="dcterms:W3CDTF">2019-07-22T03:57:34Z</dcterms:modified>
  <cp:category/>
  <cp:version/>
  <cp:contentType/>
  <cp:contentStatus/>
</cp:coreProperties>
</file>